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<sst xmlns="http://schemas.openxmlformats.org/spreadsheetml/2006/main" count="21" uniqueCount="21">
  <si>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</si>
  <si>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</si>
  <si>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</si>
  <si>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</si>
  <si>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</si>
  <si>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</si>
  <si>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</si>
  <si>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</si>
  <si>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</si>
  <si>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</si>
  <si>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</si>
  <si>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</si>
  <si>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</si>
  <si>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</si>
  <si>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</si>
  <si>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</si>
  <si>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</si>
  <si>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</si>
  <si>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</si>
  <si>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Varaição de ângulo de cada tracionada (graus)</t>
  </si>
  <si>
    <t>Determinação do Módulo de Young do Cobre.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</si>
</sst>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5"/>
      <name val="Arial"/>
      <family val="0"/>
    </font>
    <font>
      <sz val="20.75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68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68"/>
        </c:manualLayout>
      </c:layout>
      <c:scatterChart>
        <c:scatterStyle val="smoothMarker"/>
        <c:varyColors val="0"/>
        <c:ser>
          <c:idx val="0"/>
          <c:order val="0"/>
          <c:tx>
            <c:v>Tensão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Medidas!$O$12:$O$49</c:f>
              <c:numCache>
                <c:ptCount val="38"/>
                <c:pt idx="0">
                  <c:v>1.0482537262356262</c:v>
                </c:pt>
                <c:pt idx="1">
                  <c:v>2.0965074524712524</c:v>
                </c:pt>
                <c:pt idx="2">
                  <c:v>3.144761178706878</c:v>
                </c:pt>
                <c:pt idx="3">
                  <c:v>4.193014904942505</c:v>
                </c:pt>
                <c:pt idx="4">
                  <c:v>5.241268631178131</c:v>
                </c:pt>
                <c:pt idx="5">
                  <c:v>6.289522357413756</c:v>
                </c:pt>
                <c:pt idx="6">
                  <c:v>7.337776083649382</c:v>
                </c:pt>
                <c:pt idx="7">
                  <c:v>8.38602980988501</c:v>
                </c:pt>
                <c:pt idx="8">
                  <c:v>9.434283536120635</c:v>
                </c:pt>
                <c:pt idx="9">
                  <c:v>10.482537262356262</c:v>
                </c:pt>
                <c:pt idx="10">
                  <c:v>15.72380589353439</c:v>
                </c:pt>
                <c:pt idx="11">
                  <c:v>20.965074524712524</c:v>
                </c:pt>
                <c:pt idx="12">
                  <c:v>26.20634315589065</c:v>
                </c:pt>
                <c:pt idx="13">
                  <c:v>31.44761178706878</c:v>
                </c:pt>
                <c:pt idx="14">
                  <c:v>36.68888041824691</c:v>
                </c:pt>
                <c:pt idx="15">
                  <c:v>41.93014904942505</c:v>
                </c:pt>
                <c:pt idx="16">
                  <c:v>47.17141768060318</c:v>
                </c:pt>
                <c:pt idx="17">
                  <c:v>52.4126863117813</c:v>
                </c:pt>
                <c:pt idx="18">
                  <c:v>57.65395494295944</c:v>
                </c:pt>
                <c:pt idx="19">
                  <c:v>62.89522357413756</c:v>
                </c:pt>
                <c:pt idx="20">
                  <c:v>68.13649220531569</c:v>
                </c:pt>
                <c:pt idx="21">
                  <c:v>73.37776083649382</c:v>
                </c:pt>
                <c:pt idx="22">
                  <c:v>78.61902946767195</c:v>
                </c:pt>
                <c:pt idx="23">
                  <c:v>83.8602980988501</c:v>
                </c:pt>
                <c:pt idx="24">
                  <c:v>89.10156673002821</c:v>
                </c:pt>
              </c:numCache>
            </c:numRef>
          </c:xVal>
          <c:yVal>
            <c:numRef>
              <c:f>Medidas!$N$12:$N$49</c:f>
              <c:numCache>
                <c:ptCount val="38"/>
                <c:pt idx="0">
                  <c:v>38.232060787646354</c:v>
                </c:pt>
                <c:pt idx="1">
                  <c:v>83.4515697815664</c:v>
                </c:pt>
                <c:pt idx="2">
                  <c:v>101.59419879493322</c:v>
                </c:pt>
                <c:pt idx="3">
                  <c:v>114.84707216813916</c:v>
                </c:pt>
                <c:pt idx="4">
                  <c:v>129.47985167907152</c:v>
                </c:pt>
                <c:pt idx="5">
                  <c:v>137.93658834155983</c:v>
                </c:pt>
                <c:pt idx="6">
                  <c:v>142.33767065792057</c:v>
                </c:pt>
                <c:pt idx="7">
                  <c:v>149.876207485115</c:v>
                </c:pt>
                <c:pt idx="8">
                  <c:v>151.37277670554258</c:v>
                </c:pt>
                <c:pt idx="9">
                  <c:v>153.422722832795</c:v>
                </c:pt>
                <c:pt idx="10">
                  <c:v>159.0852314851833</c:v>
                </c:pt>
                <c:pt idx="11">
                  <c:v>169.92779882164518</c:v>
                </c:pt>
                <c:pt idx="12">
                  <c:v>175.36322129680087</c:v>
                </c:pt>
                <c:pt idx="13">
                  <c:v>180.69395104727369</c:v>
                </c:pt>
                <c:pt idx="14">
                  <c:v>187.12785702063277</c:v>
                </c:pt>
                <c:pt idx="15">
                  <c:v>191.4566202531654</c:v>
                </c:pt>
                <c:pt idx="16">
                  <c:v>191.24936628924786</c:v>
                </c:pt>
                <c:pt idx="17">
                  <c:v>195.75335179396873</c:v>
                </c:pt>
                <c:pt idx="18">
                  <c:v>200.8903668368009</c:v>
                </c:pt>
                <c:pt idx="19">
                  <c:v>204.22213220011963</c:v>
                </c:pt>
                <c:pt idx="20">
                  <c:v>205.83708364776166</c:v>
                </c:pt>
                <c:pt idx="21">
                  <c:v>209.33889565216714</c:v>
                </c:pt>
                <c:pt idx="22">
                  <c:v>213.35629088071516</c:v>
                </c:pt>
                <c:pt idx="23">
                  <c:v>215.69702979469727</c:v>
                </c:pt>
                <c:pt idx="24">
                  <c:v>213.4292456727554</c:v>
                </c:pt>
              </c:numCache>
            </c:numRef>
          </c:yVal>
          <c:smooth val="1"/>
        </c:ser>
        <c:axId val="46781818"/>
        <c:axId val="49317931"/>
      </c:scatterChart>
      <c:valAx>
        <c:axId val="46781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317931"/>
        <c:crosses val="autoZero"/>
        <c:crossBetween val="midCat"/>
        <c:dispUnits/>
      </c:valAx>
      <c:valAx>
        <c:axId val="4931793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781818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3937007874015748" right="0.3937007874015748" top="0.3937007874015748" bottom="0.3937007874015748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829425"/>
    <xdr:graphicFrame>
      <xdr:nvGraphicFramePr>
        <xdr:cNvPr id="1" name="Chart 1"/>
        <xdr:cNvGraphicFramePr/>
      </xdr:nvGraphicFramePr>
      <xdr:xfrm>
        <a:off x="0" y="0"/>
        <a:ext cx="9705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tza\Meus%20documentos\UFRGS\Artigos%20para%20Publicar\SNEF\Trabalho\Modulo_de_Young_Cobre_9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15" width="6.7109375" style="0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M3" s="2"/>
      <c r="P3" s="3"/>
    </row>
    <row r="4" spans="1:16" ht="12.75">
      <c r="A4" s="6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4"/>
      <c r="L4" s="14"/>
      <c r="M4" s="14"/>
      <c r="P4" s="14"/>
    </row>
    <row r="5" spans="1:16" ht="15.75">
      <c r="A5" s="5" t="s">
        <v>7</v>
      </c>
      <c r="B5" s="11">
        <v>6.19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6" t="s">
        <v>8</v>
      </c>
      <c r="B6" s="11">
        <f>0.94/2</f>
        <v>0.47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6" t="s">
        <v>9</v>
      </c>
      <c r="B7" s="11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5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9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9" t="s">
        <v>2</v>
      </c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1</v>
      </c>
      <c r="I11" s="8">
        <v>2</v>
      </c>
      <c r="J11" s="8">
        <v>3</v>
      </c>
      <c r="K11" s="8">
        <v>4</v>
      </c>
      <c r="L11" s="8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5">
        <v>2.44</v>
      </c>
      <c r="C12" s="13">
        <v>49</v>
      </c>
      <c r="D12" s="13">
        <v>98</v>
      </c>
      <c r="E12" s="13">
        <v>149</v>
      </c>
      <c r="F12" s="13">
        <v>203</v>
      </c>
      <c r="G12" s="13">
        <v>246</v>
      </c>
      <c r="H12" s="4">
        <f>0.02*$B$4*C12/C$11</f>
        <v>64.77799999999999</v>
      </c>
      <c r="I12" s="4">
        <f>0.02*$B$4*D12/D$11</f>
        <v>64.77799999999999</v>
      </c>
      <c r="J12" s="4">
        <f>0.02*$B$4*E12/E$11</f>
        <v>65.65933333333332</v>
      </c>
      <c r="K12" s="4">
        <f>0.02*$B$4*F12/F$11</f>
        <v>67.0915</v>
      </c>
      <c r="L12" s="4">
        <f>0.02*$B$4*G12/G$11</f>
        <v>65.0424</v>
      </c>
      <c r="M12" s="4">
        <f aca="true" t="shared" si="0" ref="M12:M36">AVERAGE(H12:L12)</f>
        <v>65.46984666666665</v>
      </c>
      <c r="N12" s="7">
        <f aca="true" t="shared" si="1" ref="N12:N36">(($B$5*M12^2)/(1000*PI()*$B$6^2))</f>
        <v>38.232060787646354</v>
      </c>
      <c r="O12" s="7">
        <f>(PI()*$B$8*A12*($B$7+$B$6))/($B$4*1.8)</f>
        <v>1.0482537262356262</v>
      </c>
      <c r="P12" s="12"/>
      <c r="Q12" s="7"/>
      <c r="R12" s="10"/>
    </row>
    <row r="13" spans="1:18" ht="12.75">
      <c r="A13">
        <v>2</v>
      </c>
      <c r="B13" s="15">
        <v>6.51</v>
      </c>
      <c r="C13" s="13">
        <v>72</v>
      </c>
      <c r="D13" s="13">
        <v>146</v>
      </c>
      <c r="E13" s="13">
        <v>221</v>
      </c>
      <c r="F13" s="13">
        <v>296</v>
      </c>
      <c r="G13" s="13"/>
      <c r="H13" s="4">
        <f aca="true" t="shared" si="2" ref="H13:L36">0.02*$B$4*C13/C$11</f>
        <v>95.18399999999998</v>
      </c>
      <c r="I13" s="4">
        <f t="shared" si="2"/>
        <v>96.50599999999999</v>
      </c>
      <c r="J13" s="4">
        <f t="shared" si="2"/>
        <v>97.38733333333333</v>
      </c>
      <c r="K13" s="4">
        <f t="shared" si="2"/>
        <v>97.82799999999999</v>
      </c>
      <c r="L13" s="4"/>
      <c r="M13" s="4">
        <f t="shared" si="0"/>
        <v>96.72633333333332</v>
      </c>
      <c r="N13" s="7">
        <f t="shared" si="1"/>
        <v>83.4515697815664</v>
      </c>
      <c r="O13" s="7">
        <f aca="true" t="shared" si="3" ref="O13:O36">(2*PI()*$B$8*A13*($B$7+$B$6))/($B$4*3.6)</f>
        <v>2.0965074524712524</v>
      </c>
      <c r="P13" s="12"/>
      <c r="Q13" s="7"/>
      <c r="R13" s="10"/>
    </row>
    <row r="14" spans="1:18" ht="12.75">
      <c r="A14">
        <v>3</v>
      </c>
      <c r="B14" s="15">
        <v>8.73</v>
      </c>
      <c r="C14" s="13">
        <v>80</v>
      </c>
      <c r="D14" s="13">
        <v>161</v>
      </c>
      <c r="E14" s="13">
        <v>242</v>
      </c>
      <c r="F14" s="13">
        <v>327</v>
      </c>
      <c r="G14" s="13"/>
      <c r="H14" s="4">
        <f t="shared" si="2"/>
        <v>105.75999999999999</v>
      </c>
      <c r="I14" s="4">
        <f t="shared" si="2"/>
        <v>106.42099999999999</v>
      </c>
      <c r="J14" s="4">
        <f t="shared" si="2"/>
        <v>106.64133333333332</v>
      </c>
      <c r="K14" s="4">
        <f t="shared" si="2"/>
        <v>108.07349999999998</v>
      </c>
      <c r="L14" s="4"/>
      <c r="M14" s="4">
        <f t="shared" si="0"/>
        <v>106.72395833333331</v>
      </c>
      <c r="N14" s="7">
        <f t="shared" si="1"/>
        <v>101.59419879493322</v>
      </c>
      <c r="O14" s="7">
        <f t="shared" si="3"/>
        <v>3.144761178706878</v>
      </c>
      <c r="P14" s="12"/>
      <c r="Q14" s="7"/>
      <c r="R14" s="10"/>
    </row>
    <row r="15" spans="1:18" ht="12.75">
      <c r="A15">
        <v>4</v>
      </c>
      <c r="B15" s="15">
        <v>10.61</v>
      </c>
      <c r="C15" s="13">
        <v>86</v>
      </c>
      <c r="D15" s="13">
        <v>171</v>
      </c>
      <c r="E15" s="13">
        <v>258</v>
      </c>
      <c r="F15" s="13"/>
      <c r="G15" s="13"/>
      <c r="H15" s="4">
        <f t="shared" si="2"/>
        <v>113.692</v>
      </c>
      <c r="I15" s="4">
        <f t="shared" si="2"/>
        <v>113.03099999999999</v>
      </c>
      <c r="J15" s="4">
        <f t="shared" si="2"/>
        <v>113.692</v>
      </c>
      <c r="K15" s="4"/>
      <c r="L15" s="4"/>
      <c r="M15" s="4">
        <f t="shared" si="0"/>
        <v>113.47166666666665</v>
      </c>
      <c r="N15" s="7">
        <f t="shared" si="1"/>
        <v>114.84707216813916</v>
      </c>
      <c r="O15" s="7">
        <f t="shared" si="3"/>
        <v>4.193014904942505</v>
      </c>
      <c r="P15" s="12"/>
      <c r="Q15" s="7"/>
      <c r="R15" s="10"/>
    </row>
    <row r="16" spans="1:18" ht="12.75">
      <c r="A16">
        <v>5</v>
      </c>
      <c r="B16" s="15">
        <v>13.29</v>
      </c>
      <c r="C16" s="13"/>
      <c r="D16" s="13">
        <v>181</v>
      </c>
      <c r="E16" s="13">
        <v>273</v>
      </c>
      <c r="F16" s="13">
        <v>365</v>
      </c>
      <c r="G16" s="13">
        <v>459</v>
      </c>
      <c r="H16" s="4"/>
      <c r="I16" s="4">
        <f t="shared" si="2"/>
        <v>119.64099999999999</v>
      </c>
      <c r="J16" s="4">
        <f t="shared" si="2"/>
        <v>120.30199999999998</v>
      </c>
      <c r="K16" s="4">
        <f t="shared" si="2"/>
        <v>120.63249999999998</v>
      </c>
      <c r="L16" s="4">
        <f t="shared" si="2"/>
        <v>121.35959999999997</v>
      </c>
      <c r="M16" s="4">
        <f t="shared" si="0"/>
        <v>120.48377499999998</v>
      </c>
      <c r="N16" s="7">
        <f t="shared" si="1"/>
        <v>129.47985167907152</v>
      </c>
      <c r="O16" s="7">
        <f t="shared" si="3"/>
        <v>5.241268631178131</v>
      </c>
      <c r="P16" s="12"/>
      <c r="Q16" s="7"/>
      <c r="R16" s="10"/>
    </row>
    <row r="17" spans="1:18" ht="12.75">
      <c r="A17">
        <v>6</v>
      </c>
      <c r="B17" s="15">
        <v>15.83</v>
      </c>
      <c r="C17" s="13"/>
      <c r="D17" s="13">
        <v>187</v>
      </c>
      <c r="E17" s="13">
        <v>281</v>
      </c>
      <c r="F17" s="13">
        <v>378</v>
      </c>
      <c r="G17" s="13">
        <v>473</v>
      </c>
      <c r="H17" s="4"/>
      <c r="I17" s="4">
        <f t="shared" si="2"/>
        <v>123.60699999999999</v>
      </c>
      <c r="J17" s="4">
        <f t="shared" si="2"/>
        <v>123.82733333333333</v>
      </c>
      <c r="K17" s="4">
        <f t="shared" si="2"/>
        <v>124.92899999999999</v>
      </c>
      <c r="L17" s="4">
        <f t="shared" si="2"/>
        <v>125.06119999999999</v>
      </c>
      <c r="M17" s="4">
        <f t="shared" si="0"/>
        <v>124.35613333333332</v>
      </c>
      <c r="N17" s="7">
        <f t="shared" si="1"/>
        <v>137.93658834155983</v>
      </c>
      <c r="O17" s="7">
        <f t="shared" si="3"/>
        <v>6.289522357413756</v>
      </c>
      <c r="P17" s="12"/>
      <c r="Q17" s="7"/>
      <c r="R17" s="10"/>
    </row>
    <row r="18" spans="1:18" ht="12.75">
      <c r="A18">
        <v>7</v>
      </c>
      <c r="B18" s="15">
        <v>20.04</v>
      </c>
      <c r="C18" s="13">
        <v>96</v>
      </c>
      <c r="D18" s="13">
        <v>190</v>
      </c>
      <c r="E18" s="13">
        <v>287</v>
      </c>
      <c r="F18" s="13"/>
      <c r="G18" s="13"/>
      <c r="H18" s="4">
        <f t="shared" si="2"/>
        <v>126.91199999999998</v>
      </c>
      <c r="I18" s="4">
        <f t="shared" si="2"/>
        <v>125.58999999999999</v>
      </c>
      <c r="J18" s="4">
        <f t="shared" si="2"/>
        <v>126.4713333333333</v>
      </c>
      <c r="K18" s="4"/>
      <c r="L18" s="4"/>
      <c r="M18" s="4">
        <f t="shared" si="0"/>
        <v>126.32444444444441</v>
      </c>
      <c r="N18" s="7">
        <f t="shared" si="1"/>
        <v>142.33767065792057</v>
      </c>
      <c r="O18" s="7">
        <f t="shared" si="3"/>
        <v>7.337776083649382</v>
      </c>
      <c r="P18" s="12"/>
      <c r="Q18" s="7"/>
      <c r="R18" s="10"/>
    </row>
    <row r="19" spans="1:18" ht="12.75">
      <c r="A19">
        <v>8</v>
      </c>
      <c r="B19" s="15">
        <v>22.2</v>
      </c>
      <c r="C19" s="13">
        <v>98</v>
      </c>
      <c r="D19" s="13">
        <v>195</v>
      </c>
      <c r="E19" s="13">
        <v>293</v>
      </c>
      <c r="F19" s="13">
        <v>394</v>
      </c>
      <c r="G19" s="13">
        <v>493</v>
      </c>
      <c r="H19" s="4">
        <f t="shared" si="2"/>
        <v>129.55599999999998</v>
      </c>
      <c r="I19" s="4">
        <f t="shared" si="2"/>
        <v>128.89499999999998</v>
      </c>
      <c r="J19" s="4">
        <f t="shared" si="2"/>
        <v>129.11533333333333</v>
      </c>
      <c r="K19" s="4">
        <f t="shared" si="2"/>
        <v>130.21699999999998</v>
      </c>
      <c r="L19" s="4">
        <f t="shared" si="2"/>
        <v>130.34919999999997</v>
      </c>
      <c r="M19" s="4">
        <f t="shared" si="0"/>
        <v>129.62650666666667</v>
      </c>
      <c r="N19" s="7">
        <f t="shared" si="1"/>
        <v>149.876207485115</v>
      </c>
      <c r="O19" s="7">
        <f t="shared" si="3"/>
        <v>8.38602980988501</v>
      </c>
      <c r="P19" s="12"/>
      <c r="Q19" s="7"/>
      <c r="R19" s="10"/>
    </row>
    <row r="20" spans="1:18" ht="12.75">
      <c r="A20">
        <v>9</v>
      </c>
      <c r="B20" s="15">
        <v>25.14</v>
      </c>
      <c r="C20" s="13">
        <v>98</v>
      </c>
      <c r="D20" s="13">
        <v>197</v>
      </c>
      <c r="E20" s="13">
        <v>296</v>
      </c>
      <c r="F20" s="13">
        <v>396</v>
      </c>
      <c r="G20" s="13"/>
      <c r="H20" s="4">
        <f t="shared" si="2"/>
        <v>129.55599999999998</v>
      </c>
      <c r="I20" s="4">
        <f t="shared" si="2"/>
        <v>130.21699999999998</v>
      </c>
      <c r="J20" s="4">
        <f t="shared" si="2"/>
        <v>130.43733333333333</v>
      </c>
      <c r="K20" s="4">
        <f t="shared" si="2"/>
        <v>130.878</v>
      </c>
      <c r="L20" s="4"/>
      <c r="M20" s="4">
        <f t="shared" si="0"/>
        <v>130.27208333333334</v>
      </c>
      <c r="N20" s="7">
        <f t="shared" si="1"/>
        <v>151.37277670554258</v>
      </c>
      <c r="O20" s="7">
        <f t="shared" si="3"/>
        <v>9.434283536120635</v>
      </c>
      <c r="P20" s="12"/>
      <c r="Q20" s="7"/>
      <c r="R20" s="10"/>
    </row>
    <row r="21" spans="1:18" ht="12.75">
      <c r="A21">
        <v>10</v>
      </c>
      <c r="B21" s="15">
        <v>28.12</v>
      </c>
      <c r="C21" s="13">
        <v>98</v>
      </c>
      <c r="D21" s="13">
        <v>198</v>
      </c>
      <c r="E21" s="13">
        <v>298</v>
      </c>
      <c r="F21" s="13">
        <v>398</v>
      </c>
      <c r="G21" s="13">
        <v>501</v>
      </c>
      <c r="H21" s="4">
        <f t="shared" si="2"/>
        <v>129.55599999999998</v>
      </c>
      <c r="I21" s="4">
        <f t="shared" si="2"/>
        <v>130.878</v>
      </c>
      <c r="J21" s="4">
        <f t="shared" si="2"/>
        <v>131.31866666666664</v>
      </c>
      <c r="K21" s="4">
        <f t="shared" si="2"/>
        <v>131.539</v>
      </c>
      <c r="L21" s="4">
        <f t="shared" si="2"/>
        <v>132.46439999999998</v>
      </c>
      <c r="M21" s="4">
        <f t="shared" si="0"/>
        <v>131.15121333333332</v>
      </c>
      <c r="N21" s="7">
        <f t="shared" si="1"/>
        <v>153.422722832795</v>
      </c>
      <c r="O21" s="7">
        <f t="shared" si="3"/>
        <v>10.482537262356262</v>
      </c>
      <c r="P21" s="12"/>
      <c r="Q21" s="7"/>
      <c r="R21" s="10"/>
    </row>
    <row r="22" spans="1:18" ht="12.75">
      <c r="A22">
        <v>15</v>
      </c>
      <c r="B22" s="15">
        <v>41.04</v>
      </c>
      <c r="C22" s="13">
        <v>100</v>
      </c>
      <c r="D22" s="13">
        <v>202</v>
      </c>
      <c r="E22" s="13">
        <v>304</v>
      </c>
      <c r="F22" s="13">
        <v>407</v>
      </c>
      <c r="G22" s="13"/>
      <c r="H22" s="4">
        <f t="shared" si="2"/>
        <v>132.2</v>
      </c>
      <c r="I22" s="4">
        <f t="shared" si="2"/>
        <v>133.522</v>
      </c>
      <c r="J22" s="4">
        <f t="shared" si="2"/>
        <v>133.96266666666665</v>
      </c>
      <c r="K22" s="4">
        <f t="shared" si="2"/>
        <v>134.5135</v>
      </c>
      <c r="L22" s="4"/>
      <c r="M22" s="4">
        <f t="shared" si="0"/>
        <v>133.54954166666667</v>
      </c>
      <c r="N22" s="7">
        <f t="shared" si="1"/>
        <v>159.0852314851833</v>
      </c>
      <c r="O22" s="7">
        <f t="shared" si="3"/>
        <v>15.72380589353439</v>
      </c>
      <c r="P22" s="12"/>
      <c r="Q22" s="7"/>
      <c r="R22" s="10"/>
    </row>
    <row r="23" spans="1:18" ht="12.75">
      <c r="A23">
        <v>20</v>
      </c>
      <c r="B23" s="15">
        <v>54.03</v>
      </c>
      <c r="C23" s="13">
        <v>104</v>
      </c>
      <c r="D23" s="13">
        <v>208</v>
      </c>
      <c r="E23" s="13">
        <v>313</v>
      </c>
      <c r="F23" s="13">
        <v>418</v>
      </c>
      <c r="G23" s="13">
        <v>526</v>
      </c>
      <c r="H23" s="4">
        <f t="shared" si="2"/>
        <v>137.48799999999997</v>
      </c>
      <c r="I23" s="4">
        <f t="shared" si="2"/>
        <v>137.48799999999997</v>
      </c>
      <c r="J23" s="4">
        <f t="shared" si="2"/>
        <v>137.92866666666666</v>
      </c>
      <c r="K23" s="4">
        <f t="shared" si="2"/>
        <v>138.14899999999997</v>
      </c>
      <c r="L23" s="4">
        <f t="shared" si="2"/>
        <v>139.0744</v>
      </c>
      <c r="M23" s="4">
        <f t="shared" si="0"/>
        <v>138.0256133333333</v>
      </c>
      <c r="N23" s="7">
        <f t="shared" si="1"/>
        <v>169.92779882164518</v>
      </c>
      <c r="O23" s="7">
        <f t="shared" si="3"/>
        <v>20.965074524712524</v>
      </c>
      <c r="P23" s="12"/>
      <c r="Q23" s="7"/>
      <c r="R23" s="10"/>
    </row>
    <row r="24" spans="1:18" ht="12.75">
      <c r="A24">
        <v>25</v>
      </c>
      <c r="B24" s="15">
        <v>68.25</v>
      </c>
      <c r="C24" s="13">
        <v>107</v>
      </c>
      <c r="D24" s="13">
        <v>211</v>
      </c>
      <c r="E24" s="13">
        <v>317</v>
      </c>
      <c r="F24" s="13">
        <v>423</v>
      </c>
      <c r="G24" s="13">
        <v>532</v>
      </c>
      <c r="H24" s="4">
        <f t="shared" si="2"/>
        <v>141.45399999999998</v>
      </c>
      <c r="I24" s="4">
        <f t="shared" si="2"/>
        <v>139.47099999999998</v>
      </c>
      <c r="J24" s="4">
        <f t="shared" si="2"/>
        <v>139.69133333333332</v>
      </c>
      <c r="K24" s="4">
        <f t="shared" si="2"/>
        <v>139.80149999999998</v>
      </c>
      <c r="L24" s="4">
        <f t="shared" si="2"/>
        <v>140.66079999999997</v>
      </c>
      <c r="M24" s="4">
        <f t="shared" si="0"/>
        <v>140.21572666666663</v>
      </c>
      <c r="N24" s="7">
        <f t="shared" si="1"/>
        <v>175.36322129680087</v>
      </c>
      <c r="O24" s="7">
        <f t="shared" si="3"/>
        <v>26.20634315589065</v>
      </c>
      <c r="P24" s="12"/>
      <c r="Q24" s="7"/>
      <c r="R24" s="10"/>
    </row>
    <row r="25" spans="1:18" ht="12.75">
      <c r="A25">
        <v>30</v>
      </c>
      <c r="B25" s="15">
        <v>80.15</v>
      </c>
      <c r="C25" s="13">
        <v>107</v>
      </c>
      <c r="D25" s="13">
        <v>215</v>
      </c>
      <c r="E25" s="13">
        <v>323</v>
      </c>
      <c r="F25" s="13">
        <v>431</v>
      </c>
      <c r="G25" s="13">
        <v>542</v>
      </c>
      <c r="H25" s="4">
        <f t="shared" si="2"/>
        <v>141.45399999999998</v>
      </c>
      <c r="I25" s="4">
        <f t="shared" si="2"/>
        <v>142.11499999999998</v>
      </c>
      <c r="J25" s="4">
        <f t="shared" si="2"/>
        <v>142.33533333333332</v>
      </c>
      <c r="K25" s="4">
        <f t="shared" si="2"/>
        <v>142.44549999999998</v>
      </c>
      <c r="L25" s="4">
        <f t="shared" si="2"/>
        <v>143.30479999999997</v>
      </c>
      <c r="M25" s="4">
        <f t="shared" si="0"/>
        <v>142.33092666666664</v>
      </c>
      <c r="N25" s="7">
        <f t="shared" si="1"/>
        <v>180.69395104727369</v>
      </c>
      <c r="O25" s="7">
        <f t="shared" si="3"/>
        <v>31.44761178706878</v>
      </c>
      <c r="P25" s="12"/>
      <c r="Q25" s="7"/>
      <c r="R25" s="10"/>
    </row>
    <row r="26" spans="1:18" ht="12.75">
      <c r="A26">
        <v>35</v>
      </c>
      <c r="B26" s="15">
        <v>91.65</v>
      </c>
      <c r="C26" s="13">
        <v>108</v>
      </c>
      <c r="D26" s="13">
        <v>219</v>
      </c>
      <c r="E26" s="13">
        <v>329</v>
      </c>
      <c r="F26" s="13">
        <v>441</v>
      </c>
      <c r="G26" s="13">
        <v>552</v>
      </c>
      <c r="H26" s="4">
        <f t="shared" si="2"/>
        <v>142.77599999999998</v>
      </c>
      <c r="I26" s="4">
        <f t="shared" si="2"/>
        <v>144.759</v>
      </c>
      <c r="J26" s="4">
        <f t="shared" si="2"/>
        <v>144.9793333333333</v>
      </c>
      <c r="K26" s="4">
        <f t="shared" si="2"/>
        <v>145.7505</v>
      </c>
      <c r="L26" s="4">
        <f t="shared" si="2"/>
        <v>145.94879999999998</v>
      </c>
      <c r="M26" s="4">
        <f t="shared" si="0"/>
        <v>144.84272666666666</v>
      </c>
      <c r="N26" s="7">
        <f t="shared" si="1"/>
        <v>187.12785702063277</v>
      </c>
      <c r="O26" s="7">
        <f t="shared" si="3"/>
        <v>36.68888041824691</v>
      </c>
      <c r="P26" s="12"/>
      <c r="Q26" s="7"/>
      <c r="R26" s="10"/>
    </row>
    <row r="27" spans="1:18" ht="12.75">
      <c r="A27">
        <v>40</v>
      </c>
      <c r="B27" s="15">
        <v>102.51</v>
      </c>
      <c r="C27" s="13">
        <v>111</v>
      </c>
      <c r="D27" s="13">
        <v>221</v>
      </c>
      <c r="E27" s="13">
        <v>332</v>
      </c>
      <c r="F27" s="13">
        <v>443</v>
      </c>
      <c r="G27" s="13">
        <v>556</v>
      </c>
      <c r="H27" s="4">
        <f t="shared" si="2"/>
        <v>146.742</v>
      </c>
      <c r="I27" s="4">
        <f t="shared" si="2"/>
        <v>146.081</v>
      </c>
      <c r="J27" s="4">
        <f t="shared" si="2"/>
        <v>146.3013333333333</v>
      </c>
      <c r="K27" s="4">
        <f t="shared" si="2"/>
        <v>146.4115</v>
      </c>
      <c r="L27" s="4">
        <f t="shared" si="2"/>
        <v>147.00639999999999</v>
      </c>
      <c r="M27" s="4">
        <f t="shared" si="0"/>
        <v>146.50844666666666</v>
      </c>
      <c r="N27" s="7">
        <f t="shared" si="1"/>
        <v>191.4566202531654</v>
      </c>
      <c r="O27" s="7">
        <f t="shared" si="3"/>
        <v>41.93014904942505</v>
      </c>
      <c r="P27" s="12"/>
      <c r="Q27" s="7"/>
      <c r="R27" s="10"/>
    </row>
    <row r="28" spans="1:18" ht="12.75">
      <c r="A28">
        <v>45</v>
      </c>
      <c r="B28" s="15">
        <v>117.58</v>
      </c>
      <c r="C28" s="13">
        <v>110</v>
      </c>
      <c r="D28" s="13">
        <v>221</v>
      </c>
      <c r="E28" s="13">
        <v>332</v>
      </c>
      <c r="F28" s="13">
        <v>445</v>
      </c>
      <c r="G28" s="13">
        <v>557</v>
      </c>
      <c r="H28" s="4">
        <f t="shared" si="2"/>
        <v>145.42</v>
      </c>
      <c r="I28" s="4">
        <f t="shared" si="2"/>
        <v>146.081</v>
      </c>
      <c r="J28" s="4">
        <f t="shared" si="2"/>
        <v>146.3013333333333</v>
      </c>
      <c r="K28" s="4">
        <f t="shared" si="2"/>
        <v>147.0725</v>
      </c>
      <c r="L28" s="4">
        <f t="shared" si="2"/>
        <v>147.27079999999998</v>
      </c>
      <c r="M28" s="4">
        <f t="shared" si="0"/>
        <v>146.42912666666666</v>
      </c>
      <c r="N28" s="7">
        <f t="shared" si="1"/>
        <v>191.24936628924786</v>
      </c>
      <c r="O28" s="7">
        <f t="shared" si="3"/>
        <v>47.17141768060318</v>
      </c>
      <c r="P28" s="12"/>
      <c r="Q28" s="7"/>
      <c r="R28" s="10"/>
    </row>
    <row r="29" spans="1:18" ht="12.75">
      <c r="A29">
        <v>50</v>
      </c>
      <c r="B29" s="15">
        <v>7.35</v>
      </c>
      <c r="C29" s="13">
        <v>111</v>
      </c>
      <c r="D29" s="13">
        <v>224</v>
      </c>
      <c r="E29" s="13">
        <v>336</v>
      </c>
      <c r="F29" s="13">
        <v>450</v>
      </c>
      <c r="G29" s="13">
        <v>564</v>
      </c>
      <c r="H29" s="4">
        <f t="shared" si="2"/>
        <v>146.742</v>
      </c>
      <c r="I29" s="4">
        <f t="shared" si="2"/>
        <v>148.064</v>
      </c>
      <c r="J29" s="4">
        <f t="shared" si="2"/>
        <v>148.064</v>
      </c>
      <c r="K29" s="4">
        <f t="shared" si="2"/>
        <v>148.725</v>
      </c>
      <c r="L29" s="4">
        <f t="shared" si="2"/>
        <v>149.1216</v>
      </c>
      <c r="M29" s="4">
        <f t="shared" si="0"/>
        <v>148.14332</v>
      </c>
      <c r="N29" s="7">
        <f t="shared" si="1"/>
        <v>195.75335179396873</v>
      </c>
      <c r="O29" s="7">
        <f t="shared" si="3"/>
        <v>52.4126863117813</v>
      </c>
      <c r="P29" s="12"/>
      <c r="Q29" s="7"/>
      <c r="R29" s="10"/>
    </row>
    <row r="30" spans="1:18" ht="12.75">
      <c r="A30">
        <v>55</v>
      </c>
      <c r="B30" s="15">
        <v>20.52</v>
      </c>
      <c r="C30" s="13"/>
      <c r="D30" s="13">
        <v>226</v>
      </c>
      <c r="E30" s="13">
        <v>340</v>
      </c>
      <c r="F30" s="13">
        <v>455</v>
      </c>
      <c r="G30" s="13">
        <v>570</v>
      </c>
      <c r="H30" s="4"/>
      <c r="I30" s="4">
        <f t="shared" si="2"/>
        <v>149.386</v>
      </c>
      <c r="J30" s="4">
        <f t="shared" si="2"/>
        <v>149.82666666666665</v>
      </c>
      <c r="K30" s="4">
        <f t="shared" si="2"/>
        <v>150.37749999999997</v>
      </c>
      <c r="L30" s="4">
        <f t="shared" si="2"/>
        <v>150.708</v>
      </c>
      <c r="M30" s="4">
        <f t="shared" si="0"/>
        <v>150.07454166666665</v>
      </c>
      <c r="N30" s="7">
        <f t="shared" si="1"/>
        <v>200.8903668368009</v>
      </c>
      <c r="O30" s="7">
        <f t="shared" si="3"/>
        <v>57.65395494295944</v>
      </c>
      <c r="P30" s="12"/>
      <c r="Q30" s="7"/>
      <c r="R30" s="10"/>
    </row>
    <row r="31" spans="1:18" ht="12.75">
      <c r="A31">
        <v>60</v>
      </c>
      <c r="B31" s="15">
        <v>34.76</v>
      </c>
      <c r="C31" s="13"/>
      <c r="D31" s="13">
        <v>228</v>
      </c>
      <c r="E31" s="13">
        <v>343</v>
      </c>
      <c r="F31" s="13">
        <v>458</v>
      </c>
      <c r="G31" s="13">
        <v>575</v>
      </c>
      <c r="H31" s="4"/>
      <c r="I31" s="4">
        <f t="shared" si="2"/>
        <v>150.70799999999997</v>
      </c>
      <c r="J31" s="4">
        <f t="shared" si="2"/>
        <v>151.14866666666666</v>
      </c>
      <c r="K31" s="4">
        <f t="shared" si="2"/>
        <v>151.36899999999997</v>
      </c>
      <c r="L31" s="4">
        <f t="shared" si="2"/>
        <v>152.02999999999997</v>
      </c>
      <c r="M31" s="4">
        <f t="shared" si="0"/>
        <v>151.31391666666664</v>
      </c>
      <c r="N31" s="7">
        <f t="shared" si="1"/>
        <v>204.22213220011963</v>
      </c>
      <c r="O31" s="7">
        <f t="shared" si="3"/>
        <v>62.89522357413756</v>
      </c>
      <c r="P31" s="12"/>
      <c r="Q31" s="7"/>
      <c r="R31" s="10"/>
    </row>
    <row r="32" spans="1:18" ht="12.75">
      <c r="A32">
        <v>65</v>
      </c>
      <c r="B32" s="15">
        <v>47.4</v>
      </c>
      <c r="C32" s="13">
        <v>114</v>
      </c>
      <c r="D32" s="13">
        <v>229</v>
      </c>
      <c r="E32" s="13">
        <v>345</v>
      </c>
      <c r="F32" s="13">
        <v>461</v>
      </c>
      <c r="G32" s="13">
        <v>579</v>
      </c>
      <c r="H32" s="4">
        <f t="shared" si="2"/>
        <v>150.70799999999997</v>
      </c>
      <c r="I32" s="4">
        <f t="shared" si="2"/>
        <v>151.36899999999997</v>
      </c>
      <c r="J32" s="4">
        <f t="shared" si="2"/>
        <v>152.02999999999997</v>
      </c>
      <c r="K32" s="4">
        <f t="shared" si="2"/>
        <v>152.36049999999997</v>
      </c>
      <c r="L32" s="4">
        <f t="shared" si="2"/>
        <v>153.08759999999998</v>
      </c>
      <c r="M32" s="4">
        <f t="shared" si="0"/>
        <v>151.91101999999995</v>
      </c>
      <c r="N32" s="7">
        <f t="shared" si="1"/>
        <v>205.83708364776166</v>
      </c>
      <c r="O32" s="7">
        <f t="shared" si="3"/>
        <v>68.13649220531569</v>
      </c>
      <c r="P32" s="12"/>
      <c r="Q32" s="7"/>
      <c r="R32" s="10"/>
    </row>
    <row r="33" spans="1:18" ht="12.75">
      <c r="A33">
        <v>70</v>
      </c>
      <c r="B33" s="15">
        <v>60.5</v>
      </c>
      <c r="C33" s="13">
        <v>114</v>
      </c>
      <c r="D33" s="13">
        <v>230</v>
      </c>
      <c r="E33" s="13">
        <v>350</v>
      </c>
      <c r="F33" s="13">
        <v>467</v>
      </c>
      <c r="G33" s="13">
        <v>585</v>
      </c>
      <c r="H33" s="4">
        <f t="shared" si="2"/>
        <v>150.70799999999997</v>
      </c>
      <c r="I33" s="4">
        <f t="shared" si="2"/>
        <v>152.02999999999997</v>
      </c>
      <c r="J33" s="4">
        <f t="shared" si="2"/>
        <v>154.23333333333332</v>
      </c>
      <c r="K33" s="4">
        <f t="shared" si="2"/>
        <v>154.34349999999998</v>
      </c>
      <c r="L33" s="4">
        <f t="shared" si="2"/>
        <v>154.67399999999998</v>
      </c>
      <c r="M33" s="4">
        <f t="shared" si="0"/>
        <v>153.19776666666664</v>
      </c>
      <c r="N33" s="7">
        <f t="shared" si="1"/>
        <v>209.33889565216714</v>
      </c>
      <c r="O33" s="7">
        <f t="shared" si="3"/>
        <v>73.37776083649382</v>
      </c>
      <c r="P33" s="12"/>
      <c r="Q33" s="7"/>
      <c r="R33" s="10"/>
    </row>
    <row r="34" spans="1:18" ht="12.75">
      <c r="A34">
        <v>75</v>
      </c>
      <c r="B34" s="15">
        <v>71.96</v>
      </c>
      <c r="C34" s="13">
        <v>116</v>
      </c>
      <c r="D34" s="13">
        <v>232</v>
      </c>
      <c r="E34" s="13">
        <v>351</v>
      </c>
      <c r="F34" s="13">
        <v>471</v>
      </c>
      <c r="G34" s="13">
        <v>591</v>
      </c>
      <c r="H34" s="4">
        <f t="shared" si="2"/>
        <v>153.35199999999998</v>
      </c>
      <c r="I34" s="4">
        <f t="shared" si="2"/>
        <v>153.35199999999998</v>
      </c>
      <c r="J34" s="4">
        <f t="shared" si="2"/>
        <v>154.67399999999998</v>
      </c>
      <c r="K34" s="4">
        <f t="shared" si="2"/>
        <v>155.66549999999998</v>
      </c>
      <c r="L34" s="4">
        <f t="shared" si="2"/>
        <v>156.26039999999998</v>
      </c>
      <c r="M34" s="4">
        <f t="shared" si="0"/>
        <v>154.66078</v>
      </c>
      <c r="N34" s="7">
        <f t="shared" si="1"/>
        <v>213.35629088071516</v>
      </c>
      <c r="O34" s="7">
        <f t="shared" si="3"/>
        <v>78.61902946767195</v>
      </c>
      <c r="P34" s="12"/>
      <c r="Q34" s="7"/>
      <c r="R34" s="10"/>
    </row>
    <row r="35" spans="1:18" ht="12.75">
      <c r="A35">
        <v>80</v>
      </c>
      <c r="B35" s="15">
        <v>85.86</v>
      </c>
      <c r="C35" s="13">
        <v>117</v>
      </c>
      <c r="D35" s="13">
        <v>234</v>
      </c>
      <c r="E35" s="13">
        <v>354</v>
      </c>
      <c r="F35" s="13">
        <v>471</v>
      </c>
      <c r="G35" s="13">
        <v>592</v>
      </c>
      <c r="H35" s="4">
        <f t="shared" si="2"/>
        <v>154.67399999999998</v>
      </c>
      <c r="I35" s="4">
        <f t="shared" si="2"/>
        <v>154.67399999999998</v>
      </c>
      <c r="J35" s="4">
        <f t="shared" si="2"/>
        <v>155.99599999999998</v>
      </c>
      <c r="K35" s="4">
        <f t="shared" si="2"/>
        <v>155.66549999999998</v>
      </c>
      <c r="L35" s="4">
        <f t="shared" si="2"/>
        <v>156.52479999999997</v>
      </c>
      <c r="M35" s="4">
        <f t="shared" si="0"/>
        <v>155.50685999999996</v>
      </c>
      <c r="N35" s="7">
        <f t="shared" si="1"/>
        <v>215.69702979469727</v>
      </c>
      <c r="O35" s="7">
        <f t="shared" si="3"/>
        <v>83.8602980988501</v>
      </c>
      <c r="P35" s="12"/>
      <c r="Q35" s="7"/>
      <c r="R35" s="10"/>
    </row>
    <row r="36" spans="1:18" ht="12.75">
      <c r="A36">
        <v>85</v>
      </c>
      <c r="B36" s="15">
        <v>99.13</v>
      </c>
      <c r="C36" s="13">
        <v>116</v>
      </c>
      <c r="D36" s="13">
        <v>234</v>
      </c>
      <c r="E36" s="13">
        <v>351</v>
      </c>
      <c r="F36" s="13">
        <v>469</v>
      </c>
      <c r="G36" s="13">
        <v>589</v>
      </c>
      <c r="H36" s="4">
        <f t="shared" si="2"/>
        <v>153.35199999999998</v>
      </c>
      <c r="I36" s="4">
        <f t="shared" si="2"/>
        <v>154.67399999999998</v>
      </c>
      <c r="J36" s="4">
        <f t="shared" si="2"/>
        <v>154.67399999999998</v>
      </c>
      <c r="K36" s="4">
        <f t="shared" si="2"/>
        <v>155.00449999999998</v>
      </c>
      <c r="L36" s="4">
        <f t="shared" si="2"/>
        <v>155.7316</v>
      </c>
      <c r="M36" s="4">
        <f t="shared" si="0"/>
        <v>154.68721999999997</v>
      </c>
      <c r="N36" s="7">
        <f t="shared" si="1"/>
        <v>213.4292456727554</v>
      </c>
      <c r="O36" s="7">
        <f t="shared" si="3"/>
        <v>89.10156673002821</v>
      </c>
      <c r="P36" s="12"/>
      <c r="Q36" s="7"/>
      <c r="R36" s="10"/>
    </row>
    <row r="37" spans="2:18" ht="12.75">
      <c r="B37" s="15"/>
      <c r="C37" s="13"/>
      <c r="D37" s="13"/>
      <c r="E37" s="13"/>
      <c r="F37" s="13"/>
      <c r="G37" s="13"/>
      <c r="H37" s="4"/>
      <c r="I37" s="4"/>
      <c r="J37" s="4"/>
      <c r="K37" s="4"/>
      <c r="L37" s="4"/>
      <c r="M37" s="4"/>
      <c r="N37" s="7"/>
      <c r="O37" s="7"/>
      <c r="P37" s="12"/>
      <c r="Q37" s="7"/>
      <c r="R37" s="10"/>
    </row>
    <row r="38" spans="2:18" ht="12.75">
      <c r="B38" s="15"/>
      <c r="C38" s="13"/>
      <c r="D38" s="13"/>
      <c r="E38" s="13"/>
      <c r="F38" s="13"/>
      <c r="G38" s="13"/>
      <c r="H38" s="4"/>
      <c r="I38" s="4"/>
      <c r="J38" s="4"/>
      <c r="K38" s="4"/>
      <c r="L38" s="4"/>
      <c r="M38" s="4"/>
      <c r="N38" s="7"/>
      <c r="O38" s="7"/>
      <c r="P38" s="12"/>
      <c r="Q38" s="7"/>
      <c r="R38" s="10"/>
    </row>
    <row r="39" spans="2:18" ht="12.75">
      <c r="B39" s="15"/>
      <c r="C39" s="13"/>
      <c r="D39" s="13"/>
      <c r="E39" s="13"/>
      <c r="F39" s="13"/>
      <c r="G39" s="13"/>
      <c r="H39" s="4"/>
      <c r="I39" s="4"/>
      <c r="J39" s="4"/>
      <c r="K39" s="4"/>
      <c r="L39" s="4"/>
      <c r="M39" s="4"/>
      <c r="N39" s="7"/>
      <c r="O39" s="7"/>
      <c r="P39" s="12"/>
      <c r="Q39" s="7"/>
      <c r="R39" s="10"/>
    </row>
    <row r="40" spans="2:18" ht="12.75">
      <c r="B40" s="15"/>
      <c r="C40" s="13"/>
      <c r="D40" s="13"/>
      <c r="E40" s="13"/>
      <c r="F40" s="13"/>
      <c r="G40" s="13"/>
      <c r="H40" s="4"/>
      <c r="I40" s="4"/>
      <c r="J40" s="4"/>
      <c r="K40" s="4"/>
      <c r="L40" s="4"/>
      <c r="M40" s="4"/>
      <c r="N40" s="7"/>
      <c r="O40" s="7"/>
      <c r="P40" s="12"/>
      <c r="Q40" s="7"/>
      <c r="R40" s="10"/>
    </row>
    <row r="41" spans="2:18" ht="12.75">
      <c r="B41" s="15"/>
      <c r="C41" s="13"/>
      <c r="D41" s="13"/>
      <c r="E41" s="13"/>
      <c r="F41" s="13"/>
      <c r="G41" s="13"/>
      <c r="H41" s="4"/>
      <c r="I41" s="4"/>
      <c r="J41" s="4"/>
      <c r="K41" s="4"/>
      <c r="L41" s="4"/>
      <c r="M41" s="4"/>
      <c r="N41" s="7"/>
      <c r="O41" s="7"/>
      <c r="P41" s="12"/>
      <c r="Q41" s="7"/>
      <c r="R41" s="10"/>
    </row>
    <row r="42" spans="2:18" ht="12.75">
      <c r="B42" s="15"/>
      <c r="C42" s="13"/>
      <c r="D42" s="13"/>
      <c r="E42" s="13"/>
      <c r="F42" s="13"/>
      <c r="G42" s="13"/>
      <c r="H42" s="4"/>
      <c r="I42" s="4"/>
      <c r="J42" s="4"/>
      <c r="K42" s="4"/>
      <c r="L42" s="4"/>
      <c r="M42" s="4"/>
      <c r="N42" s="7"/>
      <c r="O42" s="7"/>
      <c r="P42" s="12"/>
      <c r="Q42" s="7"/>
      <c r="R42" s="10"/>
    </row>
    <row r="43" spans="2:18" ht="12.75">
      <c r="B43" s="15"/>
      <c r="C43" s="13"/>
      <c r="D43" s="13"/>
      <c r="E43" s="13"/>
      <c r="F43" s="13"/>
      <c r="G43" s="13"/>
      <c r="H43" s="4"/>
      <c r="I43" s="4"/>
      <c r="J43" s="4"/>
      <c r="K43" s="4"/>
      <c r="L43" s="4"/>
      <c r="M43" s="4"/>
      <c r="N43" s="7"/>
      <c r="O43" s="7"/>
      <c r="P43" s="12"/>
      <c r="Q43" s="7"/>
      <c r="R43" s="10"/>
    </row>
    <row r="44" spans="2:18" ht="12.75">
      <c r="B44" s="15"/>
      <c r="C44" s="13"/>
      <c r="D44" s="13"/>
      <c r="E44" s="13"/>
      <c r="F44" s="13"/>
      <c r="G44" s="13"/>
      <c r="H44" s="4"/>
      <c r="I44" s="4"/>
      <c r="J44" s="4"/>
      <c r="K44" s="4"/>
      <c r="L44" s="4"/>
      <c r="M44" s="4"/>
      <c r="N44" s="7"/>
      <c r="O44" s="7"/>
      <c r="P44" s="12"/>
      <c r="Q44" s="7"/>
      <c r="R44" s="10"/>
    </row>
    <row r="45" spans="2:18" ht="12.75">
      <c r="B45" s="15"/>
      <c r="C45" s="13"/>
      <c r="D45" s="13"/>
      <c r="E45" s="13"/>
      <c r="F45" s="13"/>
      <c r="G45" s="13"/>
      <c r="H45" s="4"/>
      <c r="I45" s="4"/>
      <c r="J45" s="4"/>
      <c r="K45" s="4"/>
      <c r="L45" s="4"/>
      <c r="M45" s="4"/>
      <c r="N45" s="7"/>
      <c r="O45" s="7"/>
      <c r="P45" s="12"/>
      <c r="Q45" s="7"/>
      <c r="R45" s="10"/>
    </row>
    <row r="46" spans="2:18" ht="12.75">
      <c r="B46" s="15"/>
      <c r="C46" s="13"/>
      <c r="D46" s="13"/>
      <c r="E46" s="13"/>
      <c r="F46" s="13"/>
      <c r="G46" s="13"/>
      <c r="H46" s="4"/>
      <c r="I46" s="4"/>
      <c r="J46" s="4"/>
      <c r="K46" s="4"/>
      <c r="L46" s="4"/>
      <c r="M46" s="4"/>
      <c r="N46" s="7"/>
      <c r="O46" s="7"/>
      <c r="P46" s="12"/>
      <c r="Q46" s="7"/>
      <c r="R46" s="10"/>
    </row>
    <row r="47" spans="2:18" ht="12.75">
      <c r="B47" s="15"/>
      <c r="C47" s="13"/>
      <c r="D47" s="13"/>
      <c r="E47" s="13"/>
      <c r="F47" s="13"/>
      <c r="G47" s="13"/>
      <c r="H47" s="4"/>
      <c r="I47" s="4"/>
      <c r="J47" s="4"/>
      <c r="K47" s="4"/>
      <c r="L47" s="4"/>
      <c r="M47" s="4"/>
      <c r="N47" s="7"/>
      <c r="O47" s="7"/>
      <c r="P47" s="12"/>
      <c r="Q47" s="7"/>
      <c r="R47" s="10"/>
    </row>
    <row r="48" spans="2:18" ht="12.75">
      <c r="B48" s="15"/>
      <c r="C48" s="13"/>
      <c r="D48" s="13"/>
      <c r="E48" s="13"/>
      <c r="F48" s="13"/>
      <c r="G48" s="13"/>
      <c r="H48" s="4"/>
      <c r="I48" s="4"/>
      <c r="J48" s="4"/>
      <c r="K48" s="4"/>
      <c r="L48" s="4"/>
      <c r="M48" s="4"/>
      <c r="N48" s="7"/>
      <c r="O48" s="7"/>
      <c r="P48" s="12"/>
      <c r="Q48" s="7"/>
      <c r="R48" s="10"/>
    </row>
    <row r="49" spans="2:18" ht="12.75">
      <c r="B49" s="15"/>
      <c r="C49" s="13"/>
      <c r="D49" s="13"/>
      <c r="E49" s="13"/>
      <c r="F49" s="13"/>
      <c r="G49" s="13"/>
      <c r="H49" s="4"/>
      <c r="I49" s="4"/>
      <c r="J49" s="4"/>
      <c r="K49" s="4"/>
      <c r="L49" s="4"/>
      <c r="M49" s="4"/>
      <c r="N49" s="7"/>
      <c r="O49" s="7"/>
      <c r="P49" s="12"/>
      <c r="Q49" s="7"/>
      <c r="R49" s="10"/>
    </row>
    <row r="50" spans="8:18" ht="12.75">
      <c r="H50" s="4"/>
      <c r="I50" s="4"/>
      <c r="J50" s="4"/>
      <c r="K50" s="4"/>
      <c r="L50" s="4"/>
      <c r="M50" s="4"/>
      <c r="N50" s="7"/>
      <c r="O50" s="7"/>
      <c r="P50" s="12"/>
      <c r="Q50" s="10"/>
      <c r="R50" s="10"/>
    </row>
    <row r="51" spans="8:18" ht="12.75">
      <c r="H51" s="4"/>
      <c r="I51" s="4"/>
      <c r="J51" s="4"/>
      <c r="K51" s="4"/>
      <c r="L51" s="4"/>
      <c r="M51" s="4"/>
      <c r="N51" s="7"/>
      <c r="O51" s="7"/>
      <c r="P51" s="12"/>
      <c r="Q51" s="10"/>
      <c r="R51" s="10"/>
    </row>
    <row r="52" spans="8:18" ht="12.75">
      <c r="H52" s="4"/>
      <c r="I52" s="4"/>
      <c r="J52" s="4"/>
      <c r="K52" s="4"/>
      <c r="L52" s="4"/>
      <c r="M52" s="4"/>
      <c r="N52" s="7"/>
      <c r="O52" s="7"/>
      <c r="P52" s="12"/>
      <c r="Q52" s="10"/>
      <c r="R52" s="10"/>
    </row>
    <row r="53" spans="8:18" ht="12.75">
      <c r="H53" s="4"/>
      <c r="I53" s="4"/>
      <c r="J53" s="4"/>
      <c r="K53" s="4"/>
      <c r="L53" s="4"/>
      <c r="M53" s="4"/>
      <c r="N53" s="7"/>
      <c r="O53" s="7"/>
      <c r="P53" s="12"/>
      <c r="Q53" s="7"/>
      <c r="R53" s="10"/>
    </row>
    <row r="54" spans="8:18" ht="12.75">
      <c r="H54" s="4"/>
      <c r="I54" s="4"/>
      <c r="J54" s="4"/>
      <c r="K54" s="4"/>
      <c r="L54" s="4"/>
      <c r="M54" s="4"/>
      <c r="N54" s="7"/>
      <c r="O54" s="7"/>
      <c r="P54" s="12"/>
      <c r="Q54" s="7"/>
      <c r="R54" s="10"/>
    </row>
    <row r="55" spans="8:18" ht="12.75">
      <c r="H55" s="4"/>
      <c r="I55" s="4"/>
      <c r="J55" s="4"/>
      <c r="K55" s="4"/>
      <c r="L55" s="4"/>
      <c r="M55" s="4"/>
      <c r="N55" s="7"/>
      <c r="O55" s="7"/>
      <c r="P55" s="12"/>
      <c r="Q55" s="7"/>
      <c r="R55" s="10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2004-10-07T00:51:11Z</cp:lastPrinted>
  <dcterms:created xsi:type="dcterms:W3CDTF">2004-05-06T01:31:28Z</dcterms:created>
  <dcterms:modified xsi:type="dcterms:W3CDTF">2004-10-10T14:23:05Z</dcterms:modified>
  <cp:category/>
  <cp:version/>
  <cp:contentType/>
  <cp:contentStatus/>
</cp:coreProperties>
</file>