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210" activeTab="0"/>
  </bookViews>
  <sheets>
    <sheet name="Medidas" sheetId="1" r:id="rId1"/>
    <sheet name="Gráfico" sheetId="2" r:id="rId2"/>
  </sheets>
  <externalReferences>
    <externalReference r:id="rId5"/>
  </externalReferences>
  <definedNames>
    <definedName name="solver_adj" localSheetId="0" hidden="1">'Medidas'!$M$4:$M$5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'Medidas'!$Q$49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<sst xmlns="http://schemas.openxmlformats.org/spreadsheetml/2006/main" count="21" uniqueCount="21">
  <si>
    <t>Tempo</t>
  </si>
  <si>
    <t>Freqüências (Hz)</t>
  </si>
  <si>
    <t>(ms)</t>
  </si>
  <si>
    <t>Dados</t>
  </si>
  <si>
    <t>Velocidades (m/s)</t>
  </si>
  <si>
    <t>Média</t>
  </si>
  <si>
    <t>L</t>
  </si>
  <si>
    <t>m</t>
  </si>
  <si>
    <t>r</t>
  </si>
  <si>
    <t>R</t>
  </si>
  <si>
    <t>a</t>
  </si>
  <si>
    <t>Tensão</t>
  </si>
  <si>
    <t>(MPa)</t>
  </si>
  <si>
    <t>Deformação</t>
  </si>
  <si>
    <t>(mm/m)</t>
  </si>
  <si>
    <t>Comprimento do fio (cm)</t>
  </si>
  <si>
    <t>Densidade linear do fio (g/m)</t>
  </si>
  <si>
    <t>Raio do Fio (mm)</t>
  </si>
  <si>
    <t>Raio do Eixo (mm)</t>
  </si>
  <si>
    <t>Determinação do Módulo de Young do Aço.</t>
  </si>
  <si>
    <t>Varaição de ângulo de cada tracionada (graus)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</si>
</sst>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&quot;°H&quot;"/>
    <numFmt numFmtId="165" formatCode="0&quot;°Harm.&quot;"/>
    <numFmt numFmtId="166" formatCode="0.0"/>
    <numFmt numFmtId="167" formatCode="&quot;±(&quot;0.00&quot;)&quot;"/>
    <numFmt numFmtId="168" formatCode="0.000"/>
  </numFmts>
  <fonts count="1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12"/>
      <name val="Symbol"/>
      <family val="1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color indexed="5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color indexed="55"/>
      <name val="Arial"/>
      <family val="2"/>
    </font>
    <font>
      <i/>
      <sz val="10"/>
      <name val="Arial"/>
      <family val="2"/>
    </font>
    <font>
      <sz val="24"/>
      <name val="Arial"/>
      <family val="0"/>
    </font>
    <font>
      <sz val="25.5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" fontId="7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"/>
          <c:w val="0.96"/>
          <c:h val="0.94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Medidas!$O$10</c:f>
              <c:strCache>
                <c:ptCount val="1"/>
                <c:pt idx="0">
                  <c:v>Deformação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Medidas!$O$12:$O$48</c:f>
              <c:numCache>
                <c:ptCount val="37"/>
                <c:pt idx="0">
                  <c:v>0.4987126512411936</c:v>
                </c:pt>
                <c:pt idx="1">
                  <c:v>0.9974253024823873</c:v>
                </c:pt>
                <c:pt idx="2">
                  <c:v>1.4961379537235808</c:v>
                </c:pt>
                <c:pt idx="3">
                  <c:v>1.9948506049647745</c:v>
                </c:pt>
                <c:pt idx="4">
                  <c:v>2.4935632562059684</c:v>
                </c:pt>
                <c:pt idx="5">
                  <c:v>2.9922759074471617</c:v>
                </c:pt>
                <c:pt idx="6">
                  <c:v>3.4909885586883553</c:v>
                </c:pt>
                <c:pt idx="7">
                  <c:v>3.989701209929549</c:v>
                </c:pt>
                <c:pt idx="8">
                  <c:v>4.488413861170743</c:v>
                </c:pt>
                <c:pt idx="9">
                  <c:v>4.987126512411937</c:v>
                </c:pt>
                <c:pt idx="10">
                  <c:v>5.4858391636531305</c:v>
                </c:pt>
                <c:pt idx="11">
                  <c:v>5.984551814894323</c:v>
                </c:pt>
                <c:pt idx="12">
                  <c:v>6.483264466135517</c:v>
                </c:pt>
                <c:pt idx="13">
                  <c:v>6.981977117376711</c:v>
                </c:pt>
                <c:pt idx="14">
                  <c:v>7.480689768617904</c:v>
                </c:pt>
                <c:pt idx="15">
                  <c:v>7.979402419859098</c:v>
                </c:pt>
                <c:pt idx="16">
                  <c:v>8.478115071100293</c:v>
                </c:pt>
                <c:pt idx="17">
                  <c:v>8.976827722341486</c:v>
                </c:pt>
                <c:pt idx="18">
                  <c:v>9.47554037358268</c:v>
                </c:pt>
                <c:pt idx="19">
                  <c:v>9.974253024823874</c:v>
                </c:pt>
                <c:pt idx="20">
                  <c:v>10.472965676065067</c:v>
                </c:pt>
                <c:pt idx="21">
                  <c:v>10.971678327306261</c:v>
                </c:pt>
                <c:pt idx="22">
                  <c:v>11.470390978547455</c:v>
                </c:pt>
                <c:pt idx="23">
                  <c:v>11.969103629788647</c:v>
                </c:pt>
                <c:pt idx="24">
                  <c:v>12.46781628102984</c:v>
                </c:pt>
                <c:pt idx="25">
                  <c:v>12.966528932271034</c:v>
                </c:pt>
                <c:pt idx="26">
                  <c:v>13.465241583512228</c:v>
                </c:pt>
                <c:pt idx="27">
                  <c:v>13.963954234753421</c:v>
                </c:pt>
                <c:pt idx="28">
                  <c:v>14.462666885994617</c:v>
                </c:pt>
                <c:pt idx="29">
                  <c:v>14.961379537235809</c:v>
                </c:pt>
                <c:pt idx="30">
                  <c:v>15.460092188477004</c:v>
                </c:pt>
                <c:pt idx="31">
                  <c:v>15.958804839718196</c:v>
                </c:pt>
                <c:pt idx="32">
                  <c:v>16.45751749095939</c:v>
                </c:pt>
                <c:pt idx="33">
                  <c:v>16.956230142200585</c:v>
                </c:pt>
                <c:pt idx="34">
                  <c:v>17.454942793441777</c:v>
                </c:pt>
                <c:pt idx="35">
                  <c:v>17.953655444682973</c:v>
                </c:pt>
                <c:pt idx="36">
                  <c:v>18.45236809592416</c:v>
                </c:pt>
              </c:numCache>
            </c:numRef>
          </c:xVal>
          <c:yVal>
            <c:numRef>
              <c:f>Medidas!$N$12:$N$48</c:f>
              <c:numCache>
                <c:ptCount val="37"/>
                <c:pt idx="0">
                  <c:v>41.038148732996554</c:v>
                </c:pt>
                <c:pt idx="1">
                  <c:v>68.39181437945449</c:v>
                </c:pt>
                <c:pt idx="2">
                  <c:v>102.94146265180142</c:v>
                </c:pt>
                <c:pt idx="3">
                  <c:v>160.44954004067532</c:v>
                </c:pt>
                <c:pt idx="4">
                  <c:v>219.5781020484149</c:v>
                </c:pt>
                <c:pt idx="5">
                  <c:v>283.0906133867726</c:v>
                </c:pt>
                <c:pt idx="6">
                  <c:v>372.1417526420855</c:v>
                </c:pt>
                <c:pt idx="7">
                  <c:v>454.2219344244215</c:v>
                </c:pt>
                <c:pt idx="8">
                  <c:v>502.25563994146313</c:v>
                </c:pt>
                <c:pt idx="9">
                  <c:v>558.6390004103838</c:v>
                </c:pt>
                <c:pt idx="10">
                  <c:v>624.0834505227459</c:v>
                </c:pt>
                <c:pt idx="11">
                  <c:v>689.0043894158686</c:v>
                </c:pt>
                <c:pt idx="12">
                  <c:v>764.4256495764456</c:v>
                </c:pt>
                <c:pt idx="13">
                  <c:v>822.3410345769698</c:v>
                </c:pt>
                <c:pt idx="14">
                  <c:v>888.8934157813015</c:v>
                </c:pt>
                <c:pt idx="15">
                  <c:v>960.201369017798</c:v>
                </c:pt>
                <c:pt idx="16">
                  <c:v>1043.102229887937</c:v>
                </c:pt>
                <c:pt idx="17">
                  <c:v>1113.921564307243</c:v>
                </c:pt>
                <c:pt idx="18">
                  <c:v>1185.3802710594255</c:v>
                </c:pt>
                <c:pt idx="19">
                  <c:v>1266.2684085269236</c:v>
                </c:pt>
                <c:pt idx="20">
                  <c:v>1330.9041150429214</c:v>
                </c:pt>
                <c:pt idx="21">
                  <c:v>1403.1977302381683</c:v>
                </c:pt>
                <c:pt idx="22">
                  <c:v>1451.320415623859</c:v>
                </c:pt>
                <c:pt idx="23">
                  <c:v>1510.1144323166754</c:v>
                </c:pt>
                <c:pt idx="24">
                  <c:v>1565.736571584348</c:v>
                </c:pt>
                <c:pt idx="25">
                  <c:v>1636.2936800688947</c:v>
                </c:pt>
                <c:pt idx="26">
                  <c:v>1677.1646493184892</c:v>
                </c:pt>
                <c:pt idx="27">
                  <c:v>1739.8378070409392</c:v>
                </c:pt>
                <c:pt idx="28">
                  <c:v>1811.458760336719</c:v>
                </c:pt>
                <c:pt idx="29">
                  <c:v>1843.2534321844703</c:v>
                </c:pt>
                <c:pt idx="30">
                  <c:v>1875.8969210822424</c:v>
                </c:pt>
                <c:pt idx="31">
                  <c:v>1927.4119983530568</c:v>
                </c:pt>
                <c:pt idx="32">
                  <c:v>1983.5689644294325</c:v>
                </c:pt>
                <c:pt idx="33">
                  <c:v>2043.9392196902702</c:v>
                </c:pt>
                <c:pt idx="34">
                  <c:v>2086.392487446094</c:v>
                </c:pt>
                <c:pt idx="35">
                  <c:v>2121.399478791577</c:v>
                </c:pt>
                <c:pt idx="36">
                  <c:v>2167.901229846324</c:v>
                </c:pt>
              </c:numCache>
            </c:numRef>
          </c:yVal>
          <c:smooth val="1"/>
        </c:ser>
        <c:axId val="47537861"/>
        <c:axId val="25187566"/>
      </c:scatterChart>
      <c:valAx>
        <c:axId val="47537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Deformação (mm/m)</a:t>
                </a:r>
              </a:p>
            </c:rich>
          </c:tx>
          <c:layout>
            <c:manualLayout>
              <c:xMode val="factor"/>
              <c:yMode val="factor"/>
              <c:x val="-0.004"/>
              <c:y val="0.1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187566"/>
        <c:crosses val="autoZero"/>
        <c:crossBetween val="midCat"/>
        <c:dispUnits/>
      </c:valAx>
      <c:valAx>
        <c:axId val="25187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Tensão (N/mm²)</a:t>
                </a:r>
              </a:p>
            </c:rich>
          </c:tx>
          <c:layout>
            <c:manualLayout>
              <c:xMode val="factor"/>
              <c:yMode val="factor"/>
              <c:x val="-0.003"/>
              <c:y val="0.1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53786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3937007874015748" right="0.3937007874015748" top="0.3937007874015748" bottom="0.3937007874015748" header="0.3937007874015748" footer="0.3937007874015748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829425"/>
    <xdr:graphicFrame>
      <xdr:nvGraphicFramePr>
        <xdr:cNvPr id="1" name="Chart 1"/>
        <xdr:cNvGraphicFramePr/>
      </xdr:nvGraphicFramePr>
      <xdr:xfrm>
        <a:off x="0" y="0"/>
        <a:ext cx="970597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tza\Meus%20documentos\UFRGS\Artigos%20para%20Publicar\SNEF\Trabalho\Modulo_de_Young_Aco_com%20con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aco_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13" width="6.7109375" style="0" customWidth="1"/>
    <col min="14" max="14" width="7.7109375" style="0" customWidth="1"/>
    <col min="15" max="15" width="6.7109375" style="0" customWidth="1"/>
    <col min="16" max="16" width="7.7109375" style="0" customWidth="1"/>
    <col min="17" max="17" width="6.7109375" style="0" customWidth="1"/>
  </cols>
  <sheetData>
    <row r="1" ht="18">
      <c r="A1" s="1" t="s">
        <v>19</v>
      </c>
    </row>
    <row r="2" spans="1:11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2.75">
      <c r="A3" s="2" t="s">
        <v>3</v>
      </c>
      <c r="B3" s="3"/>
      <c r="C3" s="3"/>
      <c r="D3" s="3"/>
      <c r="E3" s="3"/>
      <c r="F3" s="3"/>
      <c r="G3" s="3"/>
      <c r="H3" s="3"/>
      <c r="I3" s="2"/>
      <c r="K3" s="3"/>
      <c r="M3" s="2"/>
    </row>
    <row r="4" spans="1:13" ht="12.75">
      <c r="A4" s="6" t="s">
        <v>6</v>
      </c>
      <c r="B4" s="3">
        <v>66.1</v>
      </c>
      <c r="C4" s="3" t="s">
        <v>15</v>
      </c>
      <c r="E4" s="3"/>
      <c r="F4" s="3"/>
      <c r="G4" s="3"/>
      <c r="H4" s="3"/>
      <c r="I4" s="3"/>
      <c r="K4" s="3"/>
      <c r="M4" s="4"/>
    </row>
    <row r="5" spans="1:13" ht="15.75">
      <c r="A5" s="5" t="s">
        <v>7</v>
      </c>
      <c r="B5" s="11">
        <f>13/6.91</f>
        <v>1.8813314037626627</v>
      </c>
      <c r="C5" s="3" t="s">
        <v>16</v>
      </c>
      <c r="E5" s="3"/>
      <c r="F5" s="3"/>
      <c r="G5" s="3"/>
      <c r="H5" s="3"/>
      <c r="I5" s="3"/>
      <c r="J5" s="3"/>
      <c r="K5" s="3"/>
      <c r="M5" s="4"/>
    </row>
    <row r="6" spans="1:13" ht="12.75">
      <c r="A6" s="6" t="s">
        <v>8</v>
      </c>
      <c r="B6" s="11">
        <f>0.555/2</f>
        <v>0.2775</v>
      </c>
      <c r="C6" s="3" t="s">
        <v>17</v>
      </c>
      <c r="E6" s="3"/>
      <c r="F6" s="3"/>
      <c r="G6" s="3"/>
      <c r="H6" s="3"/>
      <c r="I6" s="3"/>
      <c r="J6" s="3"/>
      <c r="K6" s="3"/>
      <c r="M6" s="4"/>
    </row>
    <row r="7" spans="1:13" ht="12.75">
      <c r="A7" s="6" t="s">
        <v>9</v>
      </c>
      <c r="B7" s="11">
        <v>3.5</v>
      </c>
      <c r="C7" s="3" t="s">
        <v>18</v>
      </c>
      <c r="E7" s="3"/>
      <c r="F7" s="3"/>
      <c r="G7" s="3"/>
      <c r="H7" s="3"/>
      <c r="I7" s="3"/>
      <c r="J7" s="3"/>
      <c r="K7" s="3"/>
      <c r="M7" s="4"/>
    </row>
    <row r="8" spans="1:11" ht="15.75">
      <c r="A8" s="5" t="s">
        <v>10</v>
      </c>
      <c r="B8" s="3">
        <v>5</v>
      </c>
      <c r="C8" s="3" t="s">
        <v>20</v>
      </c>
      <c r="E8" s="3"/>
      <c r="F8" s="3"/>
      <c r="G8" s="3"/>
      <c r="H8" s="3"/>
      <c r="I8" s="3"/>
      <c r="J8" s="3"/>
      <c r="K8" s="3"/>
    </row>
    <row r="10" spans="2:15" ht="12.75">
      <c r="B10" t="s">
        <v>0</v>
      </c>
      <c r="C10" t="s">
        <v>1</v>
      </c>
      <c r="H10" t="s">
        <v>4</v>
      </c>
      <c r="N10" t="s">
        <v>11</v>
      </c>
      <c r="O10" t="s">
        <v>13</v>
      </c>
    </row>
    <row r="11" spans="2:15" ht="12.75">
      <c r="B11" t="s">
        <v>2</v>
      </c>
      <c r="C11" s="8">
        <v>1</v>
      </c>
      <c r="D11" s="8">
        <v>2</v>
      </c>
      <c r="E11" s="8">
        <v>3</v>
      </c>
      <c r="F11" s="8">
        <v>4</v>
      </c>
      <c r="G11" s="8">
        <v>5</v>
      </c>
      <c r="H11" s="8">
        <v>1</v>
      </c>
      <c r="I11" s="8">
        <v>2</v>
      </c>
      <c r="J11" s="8">
        <v>3</v>
      </c>
      <c r="K11" s="8">
        <v>4</v>
      </c>
      <c r="L11" s="8">
        <v>5</v>
      </c>
      <c r="M11" s="9" t="s">
        <v>5</v>
      </c>
      <c r="N11" t="s">
        <v>12</v>
      </c>
      <c r="O11" t="s">
        <v>14</v>
      </c>
    </row>
    <row r="12" spans="1:17" ht="12.75">
      <c r="A12">
        <v>1</v>
      </c>
      <c r="B12" s="12">
        <v>4.5</v>
      </c>
      <c r="C12" s="13">
        <v>54</v>
      </c>
      <c r="D12" s="13">
        <v>109</v>
      </c>
      <c r="E12" s="13">
        <v>165</v>
      </c>
      <c r="F12" s="13">
        <v>221</v>
      </c>
      <c r="G12" s="13">
        <v>280</v>
      </c>
      <c r="H12" s="4">
        <f aca="true" t="shared" si="0" ref="H12:L48">0.02*$B$4*C12/C$11</f>
        <v>71.38799999999999</v>
      </c>
      <c r="I12" s="4">
        <f t="shared" si="0"/>
        <v>72.04899999999999</v>
      </c>
      <c r="J12" s="4">
        <f t="shared" si="0"/>
        <v>72.71</v>
      </c>
      <c r="K12" s="4">
        <f t="shared" si="0"/>
        <v>73.0405</v>
      </c>
      <c r="L12" s="4">
        <f t="shared" si="0"/>
        <v>74.032</v>
      </c>
      <c r="M12" s="4">
        <f aca="true" t="shared" si="1" ref="M12:M48">AVERAGE(H12:L12)</f>
        <v>72.6439</v>
      </c>
      <c r="N12" s="7">
        <f>(($B$5*M12^2)/(1000*PI()*$B$6^2))</f>
        <v>41.038148732996554</v>
      </c>
      <c r="O12" s="7">
        <f>(2*PI()*$B$8*A12*($B$7+$B$6))/($B$4*3.6)</f>
        <v>0.4987126512411936</v>
      </c>
      <c r="P12" s="7"/>
      <c r="Q12" s="15"/>
    </row>
    <row r="13" spans="1:17" ht="12.75">
      <c r="A13">
        <v>2</v>
      </c>
      <c r="B13" s="12">
        <v>10.15</v>
      </c>
      <c r="C13" s="13">
        <v>70</v>
      </c>
      <c r="D13" s="13">
        <v>142</v>
      </c>
      <c r="E13" s="13">
        <v>213</v>
      </c>
      <c r="F13" s="13">
        <v>287</v>
      </c>
      <c r="G13" s="13"/>
      <c r="H13" s="4">
        <f t="shared" si="0"/>
        <v>92.53999999999999</v>
      </c>
      <c r="I13" s="4">
        <f t="shared" si="0"/>
        <v>93.862</v>
      </c>
      <c r="J13" s="4">
        <f t="shared" si="0"/>
        <v>93.86199999999998</v>
      </c>
      <c r="K13" s="4">
        <f t="shared" si="0"/>
        <v>94.85349999999998</v>
      </c>
      <c r="L13" s="4"/>
      <c r="M13" s="4">
        <f t="shared" si="1"/>
        <v>93.77937499999999</v>
      </c>
      <c r="N13" s="7">
        <f aca="true" t="shared" si="2" ref="N13:N48">(($B$5*M13^2)/(1000*PI()*$B$6^2))</f>
        <v>68.39181437945449</v>
      </c>
      <c r="O13" s="7">
        <f>(2*PI()*$B$8*A13*($B$7+$B$6))/($B$4*3.6)</f>
        <v>0.9974253024823873</v>
      </c>
      <c r="P13" s="7"/>
      <c r="Q13" s="15"/>
    </row>
    <row r="14" spans="1:17" ht="12.75">
      <c r="A14">
        <v>3</v>
      </c>
      <c r="B14" s="12">
        <v>15</v>
      </c>
      <c r="C14" s="13">
        <v>86</v>
      </c>
      <c r="D14" s="13">
        <v>173</v>
      </c>
      <c r="E14" s="13">
        <v>261</v>
      </c>
      <c r="F14" s="13">
        <v>349</v>
      </c>
      <c r="G14" s="13">
        <v>442</v>
      </c>
      <c r="H14" s="4">
        <f t="shared" si="0"/>
        <v>113.692</v>
      </c>
      <c r="I14" s="4">
        <f t="shared" si="0"/>
        <v>114.35299999999998</v>
      </c>
      <c r="J14" s="4">
        <f t="shared" si="0"/>
        <v>115.014</v>
      </c>
      <c r="K14" s="4">
        <f t="shared" si="0"/>
        <v>115.34449999999998</v>
      </c>
      <c r="L14" s="4">
        <f t="shared" si="0"/>
        <v>116.86479999999999</v>
      </c>
      <c r="M14" s="4">
        <f t="shared" si="1"/>
        <v>115.05366</v>
      </c>
      <c r="N14" s="7">
        <f t="shared" si="2"/>
        <v>102.94146265180142</v>
      </c>
      <c r="O14" s="7">
        <f aca="true" t="shared" si="3" ref="O14:O48">(2*PI()*$B$8*A14*($B$7+$B$6))/($B$4*3.6)</f>
        <v>1.4961379537235808</v>
      </c>
      <c r="P14" s="7"/>
      <c r="Q14" s="15"/>
    </row>
    <row r="15" spans="1:17" ht="12.75">
      <c r="A15">
        <v>4</v>
      </c>
      <c r="B15" s="12">
        <v>19.25</v>
      </c>
      <c r="C15" s="13">
        <v>108</v>
      </c>
      <c r="D15" s="13">
        <v>217</v>
      </c>
      <c r="E15" s="13">
        <v>326</v>
      </c>
      <c r="F15" s="13">
        <v>438</v>
      </c>
      <c r="G15" s="13">
        <v>543</v>
      </c>
      <c r="H15" s="4">
        <f t="shared" si="0"/>
        <v>142.77599999999998</v>
      </c>
      <c r="I15" s="4">
        <f t="shared" si="0"/>
        <v>143.43699999999998</v>
      </c>
      <c r="J15" s="4">
        <f t="shared" si="0"/>
        <v>143.6573333333333</v>
      </c>
      <c r="K15" s="4">
        <f t="shared" si="0"/>
        <v>144.759</v>
      </c>
      <c r="L15" s="4">
        <f t="shared" si="0"/>
        <v>143.56919999999997</v>
      </c>
      <c r="M15" s="4">
        <f t="shared" si="1"/>
        <v>143.63970666666665</v>
      </c>
      <c r="N15" s="7">
        <f t="shared" si="2"/>
        <v>160.44954004067532</v>
      </c>
      <c r="O15" s="7">
        <f t="shared" si="3"/>
        <v>1.9948506049647745</v>
      </c>
      <c r="P15" s="7"/>
      <c r="Q15" s="15"/>
    </row>
    <row r="16" spans="1:17" ht="12.75">
      <c r="A16">
        <v>5</v>
      </c>
      <c r="B16" s="12">
        <v>23.4</v>
      </c>
      <c r="C16" s="13">
        <v>127</v>
      </c>
      <c r="D16" s="13">
        <v>253</v>
      </c>
      <c r="E16" s="13">
        <v>382</v>
      </c>
      <c r="F16" s="13">
        <v>510</v>
      </c>
      <c r="G16" s="13">
        <v>636</v>
      </c>
      <c r="H16" s="4">
        <f t="shared" si="0"/>
        <v>167.89399999999998</v>
      </c>
      <c r="I16" s="4">
        <f t="shared" si="0"/>
        <v>167.23299999999998</v>
      </c>
      <c r="J16" s="4">
        <f t="shared" si="0"/>
        <v>168.33466666666666</v>
      </c>
      <c r="K16" s="4">
        <f t="shared" si="0"/>
        <v>168.55499999999998</v>
      </c>
      <c r="L16" s="4">
        <f t="shared" si="0"/>
        <v>168.15839999999997</v>
      </c>
      <c r="M16" s="4">
        <f t="shared" si="1"/>
        <v>168.0350133333333</v>
      </c>
      <c r="N16" s="7">
        <f t="shared" si="2"/>
        <v>219.5781020484149</v>
      </c>
      <c r="O16" s="7">
        <f t="shared" si="3"/>
        <v>2.4935632562059684</v>
      </c>
      <c r="P16" s="7"/>
      <c r="Q16" s="15"/>
    </row>
    <row r="17" spans="1:17" ht="12.75">
      <c r="A17">
        <v>6</v>
      </c>
      <c r="B17" s="12">
        <v>28.32</v>
      </c>
      <c r="C17" s="13">
        <v>143</v>
      </c>
      <c r="D17" s="13">
        <v>288</v>
      </c>
      <c r="E17" s="13">
        <v>434</v>
      </c>
      <c r="F17" s="13">
        <v>579</v>
      </c>
      <c r="G17" s="13">
        <v>726</v>
      </c>
      <c r="H17" s="4">
        <f t="shared" si="0"/>
        <v>189.04599999999996</v>
      </c>
      <c r="I17" s="4">
        <f t="shared" si="0"/>
        <v>190.36799999999997</v>
      </c>
      <c r="J17" s="4">
        <f t="shared" si="0"/>
        <v>191.2493333333333</v>
      </c>
      <c r="K17" s="4">
        <f t="shared" si="0"/>
        <v>191.35949999999997</v>
      </c>
      <c r="L17" s="4">
        <f t="shared" si="0"/>
        <v>191.9544</v>
      </c>
      <c r="M17" s="4">
        <f t="shared" si="1"/>
        <v>190.79544666666663</v>
      </c>
      <c r="N17" s="7">
        <f t="shared" si="2"/>
        <v>283.0906133867726</v>
      </c>
      <c r="O17" s="7">
        <f t="shared" si="3"/>
        <v>2.9922759074471617</v>
      </c>
      <c r="P17" s="7"/>
      <c r="Q17" s="15"/>
    </row>
    <row r="18" spans="1:17" ht="12.75">
      <c r="A18">
        <v>7</v>
      </c>
      <c r="B18" s="12">
        <v>32.74</v>
      </c>
      <c r="C18" s="13">
        <v>165</v>
      </c>
      <c r="D18" s="13">
        <v>330</v>
      </c>
      <c r="E18" s="13">
        <v>497</v>
      </c>
      <c r="F18" s="13">
        <v>662</v>
      </c>
      <c r="G18" s="13">
        <v>831</v>
      </c>
      <c r="H18" s="4">
        <f t="shared" si="0"/>
        <v>218.12999999999997</v>
      </c>
      <c r="I18" s="4">
        <f t="shared" si="0"/>
        <v>218.12999999999997</v>
      </c>
      <c r="J18" s="4">
        <f t="shared" si="0"/>
        <v>219.01133333333328</v>
      </c>
      <c r="K18" s="4">
        <f t="shared" si="0"/>
        <v>218.79099999999997</v>
      </c>
      <c r="L18" s="4">
        <f t="shared" si="0"/>
        <v>219.71639999999996</v>
      </c>
      <c r="M18" s="4">
        <f t="shared" si="1"/>
        <v>218.75574666666662</v>
      </c>
      <c r="N18" s="7">
        <f t="shared" si="2"/>
        <v>372.1417526420855</v>
      </c>
      <c r="O18" s="7">
        <f t="shared" si="3"/>
        <v>3.4909885586883553</v>
      </c>
      <c r="P18" s="7"/>
      <c r="Q18" s="15"/>
    </row>
    <row r="19" spans="1:17" ht="12.75">
      <c r="A19">
        <v>8</v>
      </c>
      <c r="B19" s="12">
        <v>36.8</v>
      </c>
      <c r="C19" s="13">
        <v>182</v>
      </c>
      <c r="D19" s="13">
        <v>366</v>
      </c>
      <c r="E19" s="13">
        <v>548</v>
      </c>
      <c r="F19" s="13">
        <v>732</v>
      </c>
      <c r="G19" s="13">
        <v>917</v>
      </c>
      <c r="H19" s="4">
        <f t="shared" si="0"/>
        <v>240.60399999999998</v>
      </c>
      <c r="I19" s="4">
        <f t="shared" si="0"/>
        <v>241.92599999999996</v>
      </c>
      <c r="J19" s="4">
        <f t="shared" si="0"/>
        <v>241.4853333333333</v>
      </c>
      <c r="K19" s="4">
        <f t="shared" si="0"/>
        <v>241.92599999999996</v>
      </c>
      <c r="L19" s="4">
        <f t="shared" si="0"/>
        <v>242.45479999999998</v>
      </c>
      <c r="M19" s="4">
        <f t="shared" si="1"/>
        <v>241.67922666666664</v>
      </c>
      <c r="N19" s="7">
        <f t="shared" si="2"/>
        <v>454.2219344244215</v>
      </c>
      <c r="O19" s="7">
        <f t="shared" si="3"/>
        <v>3.989701209929549</v>
      </c>
      <c r="P19" s="7"/>
      <c r="Q19" s="15"/>
    </row>
    <row r="20" spans="1:17" ht="12.75">
      <c r="A20">
        <v>9</v>
      </c>
      <c r="B20" s="12">
        <v>41.5</v>
      </c>
      <c r="C20" s="13">
        <v>192</v>
      </c>
      <c r="D20" s="13">
        <v>384</v>
      </c>
      <c r="E20" s="13">
        <v>577</v>
      </c>
      <c r="F20" s="13">
        <v>769</v>
      </c>
      <c r="G20" s="13">
        <v>963</v>
      </c>
      <c r="H20" s="4">
        <f t="shared" si="0"/>
        <v>253.82399999999996</v>
      </c>
      <c r="I20" s="4">
        <f t="shared" si="0"/>
        <v>253.82399999999996</v>
      </c>
      <c r="J20" s="4">
        <f t="shared" si="0"/>
        <v>254.2646666666666</v>
      </c>
      <c r="K20" s="4">
        <f t="shared" si="0"/>
        <v>254.15449999999996</v>
      </c>
      <c r="L20" s="4">
        <f t="shared" si="0"/>
        <v>254.61719999999997</v>
      </c>
      <c r="M20" s="4">
        <f t="shared" si="1"/>
        <v>254.13687333333328</v>
      </c>
      <c r="N20" s="7">
        <f t="shared" si="2"/>
        <v>502.25563994146313</v>
      </c>
      <c r="O20" s="7">
        <f t="shared" si="3"/>
        <v>4.488413861170743</v>
      </c>
      <c r="P20" s="7"/>
      <c r="Q20" s="15"/>
    </row>
    <row r="21" spans="1:17" ht="12.75">
      <c r="A21">
        <v>10</v>
      </c>
      <c r="B21" s="12">
        <v>46.1</v>
      </c>
      <c r="C21" s="13">
        <v>202</v>
      </c>
      <c r="D21" s="13">
        <v>405</v>
      </c>
      <c r="E21" s="13">
        <v>609</v>
      </c>
      <c r="F21" s="13">
        <v>812</v>
      </c>
      <c r="G21" s="13">
        <v>1016</v>
      </c>
      <c r="H21" s="4">
        <f t="shared" si="0"/>
        <v>267.044</v>
      </c>
      <c r="I21" s="4">
        <f t="shared" si="0"/>
        <v>267.705</v>
      </c>
      <c r="J21" s="4">
        <f t="shared" si="0"/>
        <v>268.366</v>
      </c>
      <c r="K21" s="4">
        <f t="shared" si="0"/>
        <v>268.366</v>
      </c>
      <c r="L21" s="4">
        <f t="shared" si="0"/>
        <v>268.63039999999995</v>
      </c>
      <c r="M21" s="4">
        <f t="shared" si="1"/>
        <v>268.02228</v>
      </c>
      <c r="N21" s="7">
        <f t="shared" si="2"/>
        <v>558.6390004103838</v>
      </c>
      <c r="O21" s="7">
        <f t="shared" si="3"/>
        <v>4.987126512411937</v>
      </c>
      <c r="P21" s="7"/>
      <c r="Q21" s="15"/>
    </row>
    <row r="22" spans="1:17" ht="12.75">
      <c r="A22">
        <v>11</v>
      </c>
      <c r="B22" s="12">
        <v>50.9</v>
      </c>
      <c r="C22" s="13">
        <v>214</v>
      </c>
      <c r="D22" s="13">
        <v>428</v>
      </c>
      <c r="E22" s="13">
        <v>643</v>
      </c>
      <c r="F22" s="13">
        <v>858</v>
      </c>
      <c r="G22" s="13">
        <v>1073</v>
      </c>
      <c r="H22" s="4">
        <f t="shared" si="0"/>
        <v>282.90799999999996</v>
      </c>
      <c r="I22" s="4">
        <f t="shared" si="0"/>
        <v>282.90799999999996</v>
      </c>
      <c r="J22" s="4">
        <f t="shared" si="0"/>
        <v>283.34866666666665</v>
      </c>
      <c r="K22" s="4">
        <f t="shared" si="0"/>
        <v>283.56899999999996</v>
      </c>
      <c r="L22" s="4">
        <f t="shared" si="0"/>
        <v>283.7012</v>
      </c>
      <c r="M22" s="4">
        <f t="shared" si="1"/>
        <v>283.2869733333333</v>
      </c>
      <c r="N22" s="7">
        <f t="shared" si="2"/>
        <v>624.0834505227459</v>
      </c>
      <c r="O22" s="7">
        <f t="shared" si="3"/>
        <v>5.4858391636531305</v>
      </c>
      <c r="P22" s="7"/>
      <c r="Q22" s="15"/>
    </row>
    <row r="23" spans="1:17" ht="12.75">
      <c r="A23">
        <v>12</v>
      </c>
      <c r="B23" s="12">
        <v>54.8</v>
      </c>
      <c r="C23" s="13">
        <v>225</v>
      </c>
      <c r="D23" s="13">
        <v>450</v>
      </c>
      <c r="E23" s="13">
        <v>676</v>
      </c>
      <c r="F23" s="13">
        <v>901</v>
      </c>
      <c r="G23" s="13">
        <v>1126</v>
      </c>
      <c r="H23" s="4">
        <f t="shared" si="0"/>
        <v>297.45</v>
      </c>
      <c r="I23" s="4">
        <f t="shared" si="0"/>
        <v>297.45</v>
      </c>
      <c r="J23" s="4">
        <f t="shared" si="0"/>
        <v>297.8906666666666</v>
      </c>
      <c r="K23" s="4">
        <f t="shared" si="0"/>
        <v>297.78049999999996</v>
      </c>
      <c r="L23" s="4">
        <f t="shared" si="0"/>
        <v>297.71439999999996</v>
      </c>
      <c r="M23" s="4">
        <f t="shared" si="1"/>
        <v>297.6571133333333</v>
      </c>
      <c r="N23" s="7">
        <f t="shared" si="2"/>
        <v>689.0043894158686</v>
      </c>
      <c r="O23" s="7">
        <f t="shared" si="3"/>
        <v>5.984551814894323</v>
      </c>
      <c r="P23" s="7"/>
      <c r="Q23" s="15"/>
    </row>
    <row r="24" spans="1:17" ht="12.75">
      <c r="A24">
        <v>13</v>
      </c>
      <c r="B24" s="12">
        <v>61.4</v>
      </c>
      <c r="C24" s="13">
        <v>237</v>
      </c>
      <c r="D24" s="13">
        <v>474</v>
      </c>
      <c r="E24" s="13">
        <v>711</v>
      </c>
      <c r="F24" s="13">
        <v>948</v>
      </c>
      <c r="G24" s="13">
        <v>1189</v>
      </c>
      <c r="H24" s="4">
        <f t="shared" si="0"/>
        <v>313.31399999999996</v>
      </c>
      <c r="I24" s="4">
        <f t="shared" si="0"/>
        <v>313.31399999999996</v>
      </c>
      <c r="J24" s="4">
        <f t="shared" si="0"/>
        <v>313.31399999999996</v>
      </c>
      <c r="K24" s="4">
        <f t="shared" si="0"/>
        <v>313.31399999999996</v>
      </c>
      <c r="L24" s="4">
        <f t="shared" si="0"/>
        <v>314.37159999999994</v>
      </c>
      <c r="M24" s="4">
        <f t="shared" si="1"/>
        <v>313.52552</v>
      </c>
      <c r="N24" s="7">
        <f t="shared" si="2"/>
        <v>764.4256495764456</v>
      </c>
      <c r="O24" s="7">
        <f t="shared" si="3"/>
        <v>6.483264466135517</v>
      </c>
      <c r="P24" s="7"/>
      <c r="Q24" s="15"/>
    </row>
    <row r="25" spans="1:17" ht="12.75">
      <c r="A25">
        <v>14</v>
      </c>
      <c r="B25" s="12">
        <v>65.4</v>
      </c>
      <c r="C25" s="13">
        <v>246</v>
      </c>
      <c r="D25" s="13">
        <v>491</v>
      </c>
      <c r="E25" s="13">
        <v>738</v>
      </c>
      <c r="F25" s="13">
        <v>984</v>
      </c>
      <c r="G25" s="13">
        <v>1232</v>
      </c>
      <c r="H25" s="4">
        <f t="shared" si="0"/>
        <v>325.212</v>
      </c>
      <c r="I25" s="4">
        <f t="shared" si="0"/>
        <v>324.551</v>
      </c>
      <c r="J25" s="4">
        <f t="shared" si="0"/>
        <v>325.21199999999993</v>
      </c>
      <c r="K25" s="4">
        <f t="shared" si="0"/>
        <v>325.212</v>
      </c>
      <c r="L25" s="4">
        <f t="shared" si="0"/>
        <v>325.7407999999999</v>
      </c>
      <c r="M25" s="4">
        <f t="shared" si="1"/>
        <v>325.18556</v>
      </c>
      <c r="N25" s="7">
        <f t="shared" si="2"/>
        <v>822.3410345769698</v>
      </c>
      <c r="O25" s="7">
        <f t="shared" si="3"/>
        <v>6.981977117376711</v>
      </c>
      <c r="P25" s="7"/>
      <c r="Q25" s="15"/>
    </row>
    <row r="26" spans="1:17" ht="12.75">
      <c r="A26">
        <v>15</v>
      </c>
      <c r="B26" s="12">
        <v>70</v>
      </c>
      <c r="C26" s="13">
        <v>255</v>
      </c>
      <c r="D26" s="13">
        <v>511</v>
      </c>
      <c r="E26" s="13">
        <v>768</v>
      </c>
      <c r="F26" s="13">
        <v>1024</v>
      </c>
      <c r="G26" s="13">
        <v>1281</v>
      </c>
      <c r="H26" s="4">
        <f t="shared" si="0"/>
        <v>337.10999999999996</v>
      </c>
      <c r="I26" s="4">
        <f t="shared" si="0"/>
        <v>337.77099999999996</v>
      </c>
      <c r="J26" s="4">
        <f t="shared" si="0"/>
        <v>338.43199999999996</v>
      </c>
      <c r="K26" s="4">
        <f t="shared" si="0"/>
        <v>338.43199999999996</v>
      </c>
      <c r="L26" s="4">
        <f t="shared" si="0"/>
        <v>338.6963999999999</v>
      </c>
      <c r="M26" s="4">
        <f t="shared" si="1"/>
        <v>338.08827999999994</v>
      </c>
      <c r="N26" s="7">
        <f t="shared" si="2"/>
        <v>888.8934157813015</v>
      </c>
      <c r="O26" s="7">
        <f t="shared" si="3"/>
        <v>7.480689768617904</v>
      </c>
      <c r="P26" s="7"/>
      <c r="Q26" s="15"/>
    </row>
    <row r="27" spans="1:17" ht="12.75">
      <c r="A27">
        <v>16</v>
      </c>
      <c r="B27" s="12">
        <v>75.5</v>
      </c>
      <c r="C27" s="13">
        <v>265</v>
      </c>
      <c r="D27" s="13">
        <v>532</v>
      </c>
      <c r="E27" s="13">
        <v>798</v>
      </c>
      <c r="F27" s="13">
        <v>1064</v>
      </c>
      <c r="G27" s="13">
        <v>1330</v>
      </c>
      <c r="H27" s="4">
        <f t="shared" si="0"/>
        <v>350.33</v>
      </c>
      <c r="I27" s="4">
        <f t="shared" si="0"/>
        <v>351.65199999999993</v>
      </c>
      <c r="J27" s="4">
        <f t="shared" si="0"/>
        <v>351.652</v>
      </c>
      <c r="K27" s="4">
        <f t="shared" si="0"/>
        <v>351.65199999999993</v>
      </c>
      <c r="L27" s="4">
        <f t="shared" si="0"/>
        <v>351.65199999999993</v>
      </c>
      <c r="M27" s="4">
        <f t="shared" si="1"/>
        <v>351.3876</v>
      </c>
      <c r="N27" s="7">
        <f t="shared" si="2"/>
        <v>960.201369017798</v>
      </c>
      <c r="O27" s="7">
        <f t="shared" si="3"/>
        <v>7.979402419859098</v>
      </c>
      <c r="P27" s="7"/>
      <c r="Q27" s="15"/>
    </row>
    <row r="28" spans="1:17" ht="12.75">
      <c r="A28">
        <v>17</v>
      </c>
      <c r="B28" s="12">
        <v>80.52</v>
      </c>
      <c r="C28" s="13">
        <v>276</v>
      </c>
      <c r="D28" s="13">
        <v>554</v>
      </c>
      <c r="E28" s="13">
        <v>832</v>
      </c>
      <c r="F28" s="13">
        <v>1109</v>
      </c>
      <c r="G28" s="13">
        <v>1388</v>
      </c>
      <c r="H28" s="4">
        <f t="shared" si="0"/>
        <v>364.87199999999996</v>
      </c>
      <c r="I28" s="4">
        <f t="shared" si="0"/>
        <v>366.19399999999996</v>
      </c>
      <c r="J28" s="4">
        <f t="shared" si="0"/>
        <v>366.6346666666666</v>
      </c>
      <c r="K28" s="4">
        <f t="shared" si="0"/>
        <v>366.52449999999993</v>
      </c>
      <c r="L28" s="4">
        <f t="shared" si="0"/>
        <v>366.9871999999999</v>
      </c>
      <c r="M28" s="4">
        <f t="shared" si="1"/>
        <v>366.24247333333335</v>
      </c>
      <c r="N28" s="7">
        <f t="shared" si="2"/>
        <v>1043.102229887937</v>
      </c>
      <c r="O28" s="7">
        <f t="shared" si="3"/>
        <v>8.478115071100293</v>
      </c>
      <c r="P28" s="7"/>
      <c r="Q28" s="15"/>
    </row>
    <row r="29" spans="1:17" ht="12.75">
      <c r="A29">
        <v>18</v>
      </c>
      <c r="B29" s="12">
        <v>85.7</v>
      </c>
      <c r="C29" s="13">
        <v>286</v>
      </c>
      <c r="D29" s="13">
        <v>572</v>
      </c>
      <c r="E29" s="13">
        <v>859</v>
      </c>
      <c r="F29" s="13">
        <v>1146</v>
      </c>
      <c r="G29" s="13">
        <v>1433</v>
      </c>
      <c r="H29" s="4">
        <f t="shared" si="0"/>
        <v>378.0919999999999</v>
      </c>
      <c r="I29" s="4">
        <f t="shared" si="0"/>
        <v>378.0919999999999</v>
      </c>
      <c r="J29" s="4">
        <f t="shared" si="0"/>
        <v>378.53266666666667</v>
      </c>
      <c r="K29" s="4">
        <f t="shared" si="0"/>
        <v>378.75299999999993</v>
      </c>
      <c r="L29" s="4">
        <f t="shared" si="0"/>
        <v>378.88519999999994</v>
      </c>
      <c r="M29" s="4">
        <f t="shared" si="1"/>
        <v>378.4709733333333</v>
      </c>
      <c r="N29" s="7">
        <f t="shared" si="2"/>
        <v>1113.921564307243</v>
      </c>
      <c r="O29" s="7">
        <f t="shared" si="3"/>
        <v>8.976827722341486</v>
      </c>
      <c r="P29" s="7"/>
      <c r="Q29" s="15"/>
    </row>
    <row r="30" spans="1:17" ht="12.75">
      <c r="A30">
        <v>19</v>
      </c>
      <c r="B30" s="12">
        <v>91.21</v>
      </c>
      <c r="C30" s="13">
        <v>295</v>
      </c>
      <c r="D30" s="13">
        <v>590</v>
      </c>
      <c r="E30" s="13">
        <v>886</v>
      </c>
      <c r="F30" s="13">
        <v>1182</v>
      </c>
      <c r="G30" s="13">
        <v>1479</v>
      </c>
      <c r="H30" s="4">
        <f t="shared" si="0"/>
        <v>389.98999999999995</v>
      </c>
      <c r="I30" s="4">
        <f t="shared" si="0"/>
        <v>389.98999999999995</v>
      </c>
      <c r="J30" s="4">
        <f t="shared" si="0"/>
        <v>390.43066666666664</v>
      </c>
      <c r="K30" s="4">
        <f t="shared" si="0"/>
        <v>390.65099999999995</v>
      </c>
      <c r="L30" s="4">
        <f t="shared" si="0"/>
        <v>391.0476</v>
      </c>
      <c r="M30" s="4">
        <f t="shared" si="1"/>
        <v>390.4218533333333</v>
      </c>
      <c r="N30" s="7">
        <f t="shared" si="2"/>
        <v>1185.3802710594255</v>
      </c>
      <c r="O30" s="7">
        <f t="shared" si="3"/>
        <v>9.47554037358268</v>
      </c>
      <c r="P30" s="7"/>
      <c r="Q30" s="15"/>
    </row>
    <row r="31" spans="1:17" ht="12.75">
      <c r="A31">
        <v>20</v>
      </c>
      <c r="B31" s="12">
        <v>95.8</v>
      </c>
      <c r="C31" s="13">
        <v>305</v>
      </c>
      <c r="D31" s="13">
        <v>610</v>
      </c>
      <c r="E31" s="13">
        <v>916</v>
      </c>
      <c r="F31" s="13">
        <v>1221</v>
      </c>
      <c r="G31" s="13">
        <v>1528</v>
      </c>
      <c r="H31" s="4">
        <f t="shared" si="0"/>
        <v>403.21</v>
      </c>
      <c r="I31" s="4">
        <f t="shared" si="0"/>
        <v>403.21</v>
      </c>
      <c r="J31" s="4">
        <f t="shared" si="0"/>
        <v>403.6506666666666</v>
      </c>
      <c r="K31" s="4">
        <f t="shared" si="0"/>
        <v>403.54049999999995</v>
      </c>
      <c r="L31" s="4">
        <f t="shared" si="0"/>
        <v>404.0032</v>
      </c>
      <c r="M31" s="4">
        <f t="shared" si="1"/>
        <v>403.52287333333334</v>
      </c>
      <c r="N31" s="7">
        <f t="shared" si="2"/>
        <v>1266.2684085269236</v>
      </c>
      <c r="O31" s="7">
        <f t="shared" si="3"/>
        <v>9.974253024823874</v>
      </c>
      <c r="P31" s="7"/>
      <c r="Q31" s="15"/>
    </row>
    <row r="32" spans="1:17" ht="12.75">
      <c r="A32">
        <v>21</v>
      </c>
      <c r="B32" s="12">
        <v>100</v>
      </c>
      <c r="C32" s="13">
        <v>312</v>
      </c>
      <c r="D32" s="13">
        <v>626</v>
      </c>
      <c r="E32" s="13">
        <v>939</v>
      </c>
      <c r="F32" s="13">
        <v>1253</v>
      </c>
      <c r="G32" s="13">
        <v>1567</v>
      </c>
      <c r="H32" s="4">
        <f t="shared" si="0"/>
        <v>412.46399999999994</v>
      </c>
      <c r="I32" s="4">
        <f t="shared" si="0"/>
        <v>413.78599999999994</v>
      </c>
      <c r="J32" s="4">
        <f t="shared" si="0"/>
        <v>413.786</v>
      </c>
      <c r="K32" s="4">
        <f t="shared" si="0"/>
        <v>414.1165</v>
      </c>
      <c r="L32" s="4">
        <f t="shared" si="0"/>
        <v>414.31479999999993</v>
      </c>
      <c r="M32" s="4">
        <f t="shared" si="1"/>
        <v>413.69345999999996</v>
      </c>
      <c r="N32" s="7">
        <f t="shared" si="2"/>
        <v>1330.9041150429214</v>
      </c>
      <c r="O32" s="7">
        <f t="shared" si="3"/>
        <v>10.472965676065067</v>
      </c>
      <c r="P32" s="7"/>
      <c r="Q32" s="15"/>
    </row>
    <row r="33" spans="1:17" ht="12.75">
      <c r="A33">
        <v>22</v>
      </c>
      <c r="B33" s="12">
        <v>104.5</v>
      </c>
      <c r="C33" s="13">
        <v>320</v>
      </c>
      <c r="D33" s="13">
        <v>643</v>
      </c>
      <c r="E33" s="13">
        <v>964</v>
      </c>
      <c r="F33" s="13">
        <v>1287</v>
      </c>
      <c r="G33" s="13">
        <v>1610</v>
      </c>
      <c r="H33" s="4">
        <f t="shared" si="0"/>
        <v>423.03999999999996</v>
      </c>
      <c r="I33" s="4">
        <f t="shared" si="0"/>
        <v>425.02299999999997</v>
      </c>
      <c r="J33" s="4">
        <f t="shared" si="0"/>
        <v>424.80266666666665</v>
      </c>
      <c r="K33" s="4">
        <f t="shared" si="0"/>
        <v>425.35349999999994</v>
      </c>
      <c r="L33" s="4">
        <f t="shared" si="0"/>
        <v>425.6839999999999</v>
      </c>
      <c r="M33" s="4">
        <f t="shared" si="1"/>
        <v>424.7806333333333</v>
      </c>
      <c r="N33" s="7">
        <f t="shared" si="2"/>
        <v>1403.1977302381683</v>
      </c>
      <c r="O33" s="7">
        <f t="shared" si="3"/>
        <v>10.971678327306261</v>
      </c>
      <c r="P33" s="7"/>
      <c r="Q33" s="15"/>
    </row>
    <row r="34" spans="1:17" ht="12.75">
      <c r="A34">
        <v>23</v>
      </c>
      <c r="B34" s="12">
        <v>111.3</v>
      </c>
      <c r="C34" s="13">
        <v>326</v>
      </c>
      <c r="D34" s="13">
        <v>653</v>
      </c>
      <c r="E34" s="13">
        <v>981</v>
      </c>
      <c r="F34" s="13">
        <v>1308</v>
      </c>
      <c r="G34" s="13">
        <v>1637</v>
      </c>
      <c r="H34" s="4">
        <f t="shared" si="0"/>
        <v>430.9719999999999</v>
      </c>
      <c r="I34" s="4">
        <f t="shared" si="0"/>
        <v>431.6329999999999</v>
      </c>
      <c r="J34" s="4">
        <f t="shared" si="0"/>
        <v>432.2939999999999</v>
      </c>
      <c r="K34" s="4">
        <f t="shared" si="0"/>
        <v>432.2939999999999</v>
      </c>
      <c r="L34" s="4">
        <f t="shared" si="0"/>
        <v>432.8227999999999</v>
      </c>
      <c r="M34" s="4">
        <f t="shared" si="1"/>
        <v>432.00315999999987</v>
      </c>
      <c r="N34" s="7">
        <f t="shared" si="2"/>
        <v>1451.320415623859</v>
      </c>
      <c r="O34" s="7">
        <f t="shared" si="3"/>
        <v>11.470390978547455</v>
      </c>
      <c r="P34" s="7"/>
      <c r="Q34" s="15"/>
    </row>
    <row r="35" spans="1:17" ht="12.75">
      <c r="A35">
        <v>24</v>
      </c>
      <c r="B35" s="12">
        <v>116.6</v>
      </c>
      <c r="C35" s="13">
        <v>333</v>
      </c>
      <c r="D35" s="13">
        <v>667</v>
      </c>
      <c r="E35" s="13">
        <v>1000</v>
      </c>
      <c r="F35" s="13">
        <v>1334</v>
      </c>
      <c r="G35" s="13"/>
      <c r="H35" s="4">
        <f t="shared" si="0"/>
        <v>440.22599999999994</v>
      </c>
      <c r="I35" s="4">
        <f t="shared" si="0"/>
        <v>440.88699999999994</v>
      </c>
      <c r="J35" s="4">
        <f t="shared" si="0"/>
        <v>440.6666666666666</v>
      </c>
      <c r="K35" s="4">
        <f t="shared" si="0"/>
        <v>440.88699999999994</v>
      </c>
      <c r="L35" s="4"/>
      <c r="M35" s="4">
        <f t="shared" si="1"/>
        <v>440.6666666666666</v>
      </c>
      <c r="N35" s="7">
        <f t="shared" si="2"/>
        <v>1510.1144323166754</v>
      </c>
      <c r="O35" s="7">
        <f t="shared" si="3"/>
        <v>11.969103629788647</v>
      </c>
      <c r="P35" s="7"/>
      <c r="Q35" s="15"/>
    </row>
    <row r="36" spans="1:17" ht="12.75">
      <c r="A36">
        <v>25</v>
      </c>
      <c r="B36" s="12">
        <v>1</v>
      </c>
      <c r="C36" s="13">
        <v>339</v>
      </c>
      <c r="D36" s="13">
        <v>678</v>
      </c>
      <c r="E36" s="13">
        <v>1018</v>
      </c>
      <c r="F36" s="13">
        <v>1359</v>
      </c>
      <c r="G36" s="13">
        <v>1700</v>
      </c>
      <c r="H36" s="4">
        <f t="shared" si="0"/>
        <v>448.15799999999996</v>
      </c>
      <c r="I36" s="4">
        <f t="shared" si="0"/>
        <v>448.15799999999996</v>
      </c>
      <c r="J36" s="4">
        <f t="shared" si="0"/>
        <v>448.5986666666666</v>
      </c>
      <c r="K36" s="4">
        <f t="shared" si="0"/>
        <v>449.14949999999993</v>
      </c>
      <c r="L36" s="4">
        <f t="shared" si="0"/>
        <v>449.4799999999999</v>
      </c>
      <c r="M36" s="4">
        <f t="shared" si="1"/>
        <v>448.7088333333333</v>
      </c>
      <c r="N36" s="7">
        <f t="shared" si="2"/>
        <v>1565.736571584348</v>
      </c>
      <c r="O36" s="7">
        <f t="shared" si="3"/>
        <v>12.46781628102984</v>
      </c>
      <c r="P36" s="7"/>
      <c r="Q36" s="15"/>
    </row>
    <row r="37" spans="1:17" ht="12.75">
      <c r="A37">
        <v>26</v>
      </c>
      <c r="B37" s="12">
        <v>6.4</v>
      </c>
      <c r="C37" s="13">
        <v>347</v>
      </c>
      <c r="D37" s="13">
        <v>693</v>
      </c>
      <c r="E37" s="13">
        <v>1041</v>
      </c>
      <c r="F37" s="13">
        <v>1388</v>
      </c>
      <c r="G37" s="13">
        <v>1737</v>
      </c>
      <c r="H37" s="4">
        <f t="shared" si="0"/>
        <v>458.7339999999999</v>
      </c>
      <c r="I37" s="4">
        <f t="shared" si="0"/>
        <v>458.0729999999999</v>
      </c>
      <c r="J37" s="4">
        <f t="shared" si="0"/>
        <v>458.7339999999999</v>
      </c>
      <c r="K37" s="4">
        <f t="shared" si="0"/>
        <v>458.7339999999999</v>
      </c>
      <c r="L37" s="4">
        <f t="shared" si="0"/>
        <v>459.26279999999997</v>
      </c>
      <c r="M37" s="4">
        <f t="shared" si="1"/>
        <v>458.70755999999994</v>
      </c>
      <c r="N37" s="7">
        <f t="shared" si="2"/>
        <v>1636.2936800688947</v>
      </c>
      <c r="O37" s="7">
        <f t="shared" si="3"/>
        <v>12.966528932271034</v>
      </c>
      <c r="P37" s="7"/>
      <c r="Q37" s="15"/>
    </row>
    <row r="38" spans="1:17" ht="12.75">
      <c r="A38">
        <v>27</v>
      </c>
      <c r="B38" s="12">
        <v>11.5</v>
      </c>
      <c r="C38" s="13">
        <v>351</v>
      </c>
      <c r="D38" s="13">
        <v>702</v>
      </c>
      <c r="E38" s="13">
        <v>1054</v>
      </c>
      <c r="F38" s="13">
        <v>1406</v>
      </c>
      <c r="G38" s="13">
        <v>1758</v>
      </c>
      <c r="H38" s="4">
        <f t="shared" si="0"/>
        <v>464.02199999999993</v>
      </c>
      <c r="I38" s="4">
        <f t="shared" si="0"/>
        <v>464.02199999999993</v>
      </c>
      <c r="J38" s="4">
        <f t="shared" si="0"/>
        <v>464.4626666666666</v>
      </c>
      <c r="K38" s="4">
        <f t="shared" si="0"/>
        <v>464.68299999999994</v>
      </c>
      <c r="L38" s="4">
        <f t="shared" si="0"/>
        <v>464.8151999999999</v>
      </c>
      <c r="M38" s="4">
        <f t="shared" si="1"/>
        <v>464.40097333333324</v>
      </c>
      <c r="N38" s="7">
        <f t="shared" si="2"/>
        <v>1677.1646493184892</v>
      </c>
      <c r="O38" s="7">
        <f t="shared" si="3"/>
        <v>13.465241583512228</v>
      </c>
      <c r="P38" s="7"/>
      <c r="Q38" s="15"/>
    </row>
    <row r="39" spans="1:17" ht="12.75">
      <c r="A39">
        <v>28</v>
      </c>
      <c r="B39" s="12">
        <v>16.4</v>
      </c>
      <c r="C39" s="13">
        <v>357</v>
      </c>
      <c r="D39" s="13">
        <v>716</v>
      </c>
      <c r="E39" s="13">
        <v>1074</v>
      </c>
      <c r="F39" s="13">
        <v>1431</v>
      </c>
      <c r="G39" s="13">
        <v>1791</v>
      </c>
      <c r="H39" s="4">
        <f t="shared" si="0"/>
        <v>471.95399999999995</v>
      </c>
      <c r="I39" s="4">
        <f t="shared" si="0"/>
        <v>473.27599999999995</v>
      </c>
      <c r="J39" s="4">
        <f t="shared" si="0"/>
        <v>473.2759999999999</v>
      </c>
      <c r="K39" s="4">
        <f t="shared" si="0"/>
        <v>472.9454999999999</v>
      </c>
      <c r="L39" s="4">
        <f t="shared" si="0"/>
        <v>473.5404</v>
      </c>
      <c r="M39" s="4">
        <f t="shared" si="1"/>
        <v>472.9983799999999</v>
      </c>
      <c r="N39" s="7">
        <f t="shared" si="2"/>
        <v>1739.8378070409392</v>
      </c>
      <c r="O39" s="7">
        <f t="shared" si="3"/>
        <v>13.963954234753421</v>
      </c>
      <c r="P39" s="7"/>
      <c r="Q39" s="15"/>
    </row>
    <row r="40" spans="1:17" ht="12.75">
      <c r="A40">
        <v>29</v>
      </c>
      <c r="B40" s="12">
        <v>21.6</v>
      </c>
      <c r="C40" s="13">
        <v>365</v>
      </c>
      <c r="D40" s="13">
        <v>730</v>
      </c>
      <c r="E40" s="13">
        <v>1095</v>
      </c>
      <c r="F40" s="13">
        <v>1460</v>
      </c>
      <c r="G40" s="13">
        <v>1827</v>
      </c>
      <c r="H40" s="4">
        <f t="shared" si="0"/>
        <v>482.5299999999999</v>
      </c>
      <c r="I40" s="4">
        <f t="shared" si="0"/>
        <v>482.5299999999999</v>
      </c>
      <c r="J40" s="4">
        <f t="shared" si="0"/>
        <v>482.53</v>
      </c>
      <c r="K40" s="4">
        <f t="shared" si="0"/>
        <v>482.5299999999999</v>
      </c>
      <c r="L40" s="4">
        <f t="shared" si="0"/>
        <v>483.05879999999996</v>
      </c>
      <c r="M40" s="4">
        <f t="shared" si="1"/>
        <v>482.63575999999995</v>
      </c>
      <c r="N40" s="7">
        <f t="shared" si="2"/>
        <v>1811.458760336719</v>
      </c>
      <c r="O40" s="7">
        <f t="shared" si="3"/>
        <v>14.462666885994617</v>
      </c>
      <c r="P40" s="7"/>
      <c r="Q40" s="15"/>
    </row>
    <row r="41" spans="1:17" ht="12.75">
      <c r="A41">
        <v>30</v>
      </c>
      <c r="B41" s="12">
        <v>26.7</v>
      </c>
      <c r="C41" s="13">
        <v>368</v>
      </c>
      <c r="D41" s="13">
        <v>737</v>
      </c>
      <c r="E41" s="13">
        <v>1104</v>
      </c>
      <c r="F41" s="13">
        <v>1473</v>
      </c>
      <c r="G41" s="13">
        <v>1843</v>
      </c>
      <c r="H41" s="4">
        <f t="shared" si="0"/>
        <v>486.4959999999999</v>
      </c>
      <c r="I41" s="4">
        <f t="shared" si="0"/>
        <v>487.1569999999999</v>
      </c>
      <c r="J41" s="4">
        <f t="shared" si="0"/>
        <v>486.4959999999999</v>
      </c>
      <c r="K41" s="4">
        <f t="shared" si="0"/>
        <v>486.82649999999995</v>
      </c>
      <c r="L41" s="4">
        <f t="shared" si="0"/>
        <v>487.2892</v>
      </c>
      <c r="M41" s="4">
        <f t="shared" si="1"/>
        <v>486.85293999999993</v>
      </c>
      <c r="N41" s="7">
        <f t="shared" si="2"/>
        <v>1843.2534321844703</v>
      </c>
      <c r="O41" s="7">
        <f t="shared" si="3"/>
        <v>14.961379537235809</v>
      </c>
      <c r="P41" s="7"/>
      <c r="Q41" s="15"/>
    </row>
    <row r="42" spans="1:17" ht="12.75">
      <c r="A42">
        <v>31</v>
      </c>
      <c r="B42" s="12">
        <v>31.8</v>
      </c>
      <c r="C42" s="13">
        <v>371</v>
      </c>
      <c r="D42" s="13">
        <v>743</v>
      </c>
      <c r="E42" s="13">
        <v>1114</v>
      </c>
      <c r="F42" s="13">
        <v>1487</v>
      </c>
      <c r="G42" s="13">
        <v>1860</v>
      </c>
      <c r="H42" s="4">
        <f t="shared" si="0"/>
        <v>490.46199999999993</v>
      </c>
      <c r="I42" s="4">
        <f t="shared" si="0"/>
        <v>491.12299999999993</v>
      </c>
      <c r="J42" s="4">
        <f t="shared" si="0"/>
        <v>490.9026666666666</v>
      </c>
      <c r="K42" s="4">
        <f t="shared" si="0"/>
        <v>491.45349999999996</v>
      </c>
      <c r="L42" s="4">
        <f t="shared" si="0"/>
        <v>491.78399999999993</v>
      </c>
      <c r="M42" s="4">
        <f t="shared" si="1"/>
        <v>491.14503333333334</v>
      </c>
      <c r="N42" s="7">
        <f t="shared" si="2"/>
        <v>1875.8969210822424</v>
      </c>
      <c r="O42" s="7">
        <f t="shared" si="3"/>
        <v>15.460092188477004</v>
      </c>
      <c r="P42" s="7"/>
      <c r="Q42" s="15"/>
    </row>
    <row r="43" spans="1:17" ht="12.75">
      <c r="A43">
        <v>32</v>
      </c>
      <c r="B43" s="12">
        <v>36.89</v>
      </c>
      <c r="C43" s="13">
        <v>376</v>
      </c>
      <c r="D43" s="13">
        <v>753</v>
      </c>
      <c r="E43" s="13">
        <v>1130</v>
      </c>
      <c r="F43" s="13">
        <v>1507</v>
      </c>
      <c r="G43" s="13">
        <v>1885</v>
      </c>
      <c r="H43" s="4">
        <f t="shared" si="0"/>
        <v>497.07199999999995</v>
      </c>
      <c r="I43" s="4">
        <f t="shared" si="0"/>
        <v>497.73299999999995</v>
      </c>
      <c r="J43" s="4">
        <f t="shared" si="0"/>
        <v>497.9533333333333</v>
      </c>
      <c r="K43" s="4">
        <f t="shared" si="0"/>
        <v>498.0634999999999</v>
      </c>
      <c r="L43" s="4">
        <f t="shared" si="0"/>
        <v>498.39399999999995</v>
      </c>
      <c r="M43" s="4">
        <f t="shared" si="1"/>
        <v>497.84316666666666</v>
      </c>
      <c r="N43" s="7">
        <f t="shared" si="2"/>
        <v>1927.4119983530568</v>
      </c>
      <c r="O43" s="7">
        <f t="shared" si="3"/>
        <v>15.958804839718196</v>
      </c>
      <c r="P43" s="7"/>
      <c r="Q43" s="15"/>
    </row>
    <row r="44" spans="1:17" ht="12.75">
      <c r="A44">
        <v>33</v>
      </c>
      <c r="B44" s="12">
        <v>42.5</v>
      </c>
      <c r="C44" s="13">
        <v>381</v>
      </c>
      <c r="D44" s="13">
        <v>765</v>
      </c>
      <c r="E44" s="13">
        <v>1146</v>
      </c>
      <c r="F44" s="13">
        <v>1529</v>
      </c>
      <c r="G44" s="13">
        <v>1912</v>
      </c>
      <c r="H44" s="4">
        <f t="shared" si="0"/>
        <v>503.68199999999996</v>
      </c>
      <c r="I44" s="4">
        <f t="shared" si="0"/>
        <v>505.66499999999996</v>
      </c>
      <c r="J44" s="4">
        <f t="shared" si="0"/>
        <v>505.0039999999999</v>
      </c>
      <c r="K44" s="4">
        <f t="shared" si="0"/>
        <v>505.33449999999993</v>
      </c>
      <c r="L44" s="4">
        <f t="shared" si="0"/>
        <v>505.53279999999995</v>
      </c>
      <c r="M44" s="4">
        <f t="shared" si="1"/>
        <v>505.04365999999993</v>
      </c>
      <c r="N44" s="7">
        <f t="shared" si="2"/>
        <v>1983.5689644294325</v>
      </c>
      <c r="O44" s="7">
        <f t="shared" si="3"/>
        <v>16.45751749095939</v>
      </c>
      <c r="P44" s="7"/>
      <c r="Q44" s="15"/>
    </row>
    <row r="45" spans="1:17" ht="12.75">
      <c r="A45">
        <v>34</v>
      </c>
      <c r="B45" s="12">
        <v>48.5</v>
      </c>
      <c r="C45" s="13">
        <v>387</v>
      </c>
      <c r="D45" s="13">
        <v>776</v>
      </c>
      <c r="E45" s="13">
        <v>1164</v>
      </c>
      <c r="F45" s="13">
        <v>1552</v>
      </c>
      <c r="G45" s="13">
        <v>1940</v>
      </c>
      <c r="H45" s="4">
        <f t="shared" si="0"/>
        <v>511.6139999999999</v>
      </c>
      <c r="I45" s="4">
        <f t="shared" si="0"/>
        <v>512.9359999999999</v>
      </c>
      <c r="J45" s="4">
        <f t="shared" si="0"/>
        <v>512.9359999999999</v>
      </c>
      <c r="K45" s="4">
        <f t="shared" si="0"/>
        <v>512.9359999999999</v>
      </c>
      <c r="L45" s="4">
        <f t="shared" si="0"/>
        <v>512.9359999999999</v>
      </c>
      <c r="M45" s="4">
        <f t="shared" si="1"/>
        <v>512.6715999999999</v>
      </c>
      <c r="N45" s="7">
        <f t="shared" si="2"/>
        <v>2043.9392196902702</v>
      </c>
      <c r="O45" s="7">
        <f t="shared" si="3"/>
        <v>16.956230142200585</v>
      </c>
      <c r="P45" s="7"/>
      <c r="Q45" s="15"/>
    </row>
    <row r="46" spans="1:17" ht="12.75">
      <c r="A46">
        <v>35</v>
      </c>
      <c r="B46" s="12">
        <v>53.1</v>
      </c>
      <c r="C46" s="13">
        <v>391</v>
      </c>
      <c r="D46" s="13">
        <v>783</v>
      </c>
      <c r="E46" s="13">
        <v>1177</v>
      </c>
      <c r="F46" s="13">
        <v>1568</v>
      </c>
      <c r="G46" s="13">
        <v>1961</v>
      </c>
      <c r="H46" s="4">
        <f t="shared" si="0"/>
        <v>516.9019999999999</v>
      </c>
      <c r="I46" s="4">
        <f t="shared" si="0"/>
        <v>517.563</v>
      </c>
      <c r="J46" s="4">
        <f t="shared" si="0"/>
        <v>518.6646666666667</v>
      </c>
      <c r="K46" s="4">
        <f t="shared" si="0"/>
        <v>518.2239999999999</v>
      </c>
      <c r="L46" s="4">
        <f t="shared" si="0"/>
        <v>518.4884</v>
      </c>
      <c r="M46" s="4">
        <f t="shared" si="1"/>
        <v>517.9684133333334</v>
      </c>
      <c r="N46" s="7">
        <f t="shared" si="2"/>
        <v>2086.392487446094</v>
      </c>
      <c r="O46" s="7">
        <f t="shared" si="3"/>
        <v>17.454942793441777</v>
      </c>
      <c r="P46" s="7"/>
      <c r="Q46" s="15"/>
    </row>
    <row r="47" spans="1:17" ht="12.75">
      <c r="A47">
        <v>36</v>
      </c>
      <c r="B47" s="12">
        <v>58</v>
      </c>
      <c r="C47" s="13">
        <v>395</v>
      </c>
      <c r="D47" s="13">
        <v>790</v>
      </c>
      <c r="E47" s="13">
        <v>1185</v>
      </c>
      <c r="F47" s="13">
        <v>1580</v>
      </c>
      <c r="G47" s="13">
        <v>1977</v>
      </c>
      <c r="H47" s="4">
        <f t="shared" si="0"/>
        <v>522.1899999999999</v>
      </c>
      <c r="I47" s="4">
        <f t="shared" si="0"/>
        <v>522.1899999999999</v>
      </c>
      <c r="J47" s="4">
        <f t="shared" si="0"/>
        <v>522.1899999999999</v>
      </c>
      <c r="K47" s="4">
        <f t="shared" si="0"/>
        <v>522.1899999999999</v>
      </c>
      <c r="L47" s="4">
        <f t="shared" si="0"/>
        <v>522.7187999999999</v>
      </c>
      <c r="M47" s="4">
        <f t="shared" si="1"/>
        <v>522.29576</v>
      </c>
      <c r="N47" s="7">
        <f t="shared" si="2"/>
        <v>2121.399478791577</v>
      </c>
      <c r="O47" s="7">
        <f t="shared" si="3"/>
        <v>17.953655444682973</v>
      </c>
      <c r="P47" s="7"/>
      <c r="Q47" s="15"/>
    </row>
    <row r="48" spans="1:17" ht="12.75">
      <c r="A48">
        <v>37</v>
      </c>
      <c r="B48" s="12">
        <v>64</v>
      </c>
      <c r="C48" s="13">
        <v>399</v>
      </c>
      <c r="D48" s="13">
        <v>799</v>
      </c>
      <c r="E48" s="13">
        <v>1198</v>
      </c>
      <c r="F48" s="13">
        <v>1598</v>
      </c>
      <c r="G48" s="13">
        <v>1998</v>
      </c>
      <c r="H48" s="4">
        <f t="shared" si="0"/>
        <v>527.478</v>
      </c>
      <c r="I48" s="4">
        <f t="shared" si="0"/>
        <v>528.1389999999999</v>
      </c>
      <c r="J48" s="4">
        <f t="shared" si="0"/>
        <v>527.9186666666666</v>
      </c>
      <c r="K48" s="4">
        <f t="shared" si="0"/>
        <v>528.1389999999999</v>
      </c>
      <c r="L48" s="4">
        <f t="shared" si="0"/>
        <v>528.2711999999999</v>
      </c>
      <c r="M48" s="4">
        <f t="shared" si="1"/>
        <v>527.9891733333332</v>
      </c>
      <c r="N48" s="7">
        <f t="shared" si="2"/>
        <v>2167.901229846324</v>
      </c>
      <c r="O48" s="7">
        <f t="shared" si="3"/>
        <v>18.45236809592416</v>
      </c>
      <c r="P48" s="7"/>
      <c r="Q48" s="15"/>
    </row>
    <row r="49" spans="2:17" ht="12.75">
      <c r="B49" s="14"/>
      <c r="Q49" s="15"/>
    </row>
    <row r="50" ht="12.75">
      <c r="B50" s="14"/>
    </row>
    <row r="51" ht="15.75">
      <c r="B51" s="10"/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André Mützenberg</dc:creator>
  <cp:keywords/>
  <dc:description/>
  <cp:lastModifiedBy>Luiz</cp:lastModifiedBy>
  <cp:lastPrinted>2004-10-07T00:47:59Z</cp:lastPrinted>
  <dcterms:created xsi:type="dcterms:W3CDTF">2004-05-06T01:31:28Z</dcterms:created>
  <dcterms:modified xsi:type="dcterms:W3CDTF">2004-10-10T14:17:16Z</dcterms:modified>
  <cp:category/>
  <cp:version/>
  <cp:contentType/>
  <cp:contentStatus/>
</cp:coreProperties>
</file>