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ico" sheetId="2" r:id="rId2"/>
  </sheets>
  <definedNames>
    <definedName name="solver_adj" localSheetId="0" hidden="1">'Medidas'!#REF!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'Medidas'!#REF!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<sst xmlns="http://schemas.openxmlformats.org/spreadsheetml/2006/main" count="21" uniqueCount="21">
  <si>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</si>
  <si>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</si>
  <si>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</si>
  <si>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</si>
  <si>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</si>
  <si>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</si>
  <si>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</si>
  <si>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</si>
  <si>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</si>
  <si>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</si>
  <si>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a</t>
  </si>
  <si>
    <t>Tensão</t>
  </si>
  <si>
    <t>(MPa)</t>
  </si>
  <si>
    <t>Deformação</t>
  </si>
  <si>
    <t>(mm/m)</t>
  </si>
  <si>
    <t>Comprimento do fio (cm)</t>
  </si>
  <si>
    <t>Densidade linear do fio (g/m)</t>
  </si>
  <si>
    <t>Raio do Fio (mm)</t>
  </si>
  <si>
    <t>Raio do Eixo (mm)</t>
  </si>
  <si>
    <t>Cada varaição de ângulo (graus)</t>
  </si>
  <si>
    <t>Relação entre Tensão e Deformação de um fio de Cobre.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</si>
</sst>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2"/>
      <name val="Symbol"/>
      <family val="1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7.25"/>
      <name val="Arial"/>
      <family val="0"/>
    </font>
    <font>
      <sz val="54.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49"/>
        </c:manualLayout>
      </c:layout>
      <c:scatterChart>
        <c:scatterStyle val="smoothMarker"/>
        <c:varyColors val="0"/>
        <c:ser>
          <c:idx val="0"/>
          <c:order val="0"/>
          <c:tx>
            <c:v>Esticar (0°-40°)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Medidas!$M$11:$M$51</c:f>
              <c:numCache>
                <c:ptCount val="41"/>
                <c:pt idx="0">
                  <c:v>0</c:v>
                </c:pt>
                <c:pt idx="1">
                  <c:v>0.10706974458149783</c:v>
                </c:pt>
                <c:pt idx="2">
                  <c:v>0.21413948916299566</c:v>
                </c:pt>
                <c:pt idx="3">
                  <c:v>0.3212092337444935</c:v>
                </c:pt>
                <c:pt idx="4">
                  <c:v>0.4282789783259913</c:v>
                </c:pt>
                <c:pt idx="5">
                  <c:v>0.5353487229074891</c:v>
                </c:pt>
                <c:pt idx="6">
                  <c:v>0.642418467488987</c:v>
                </c:pt>
                <c:pt idx="7">
                  <c:v>0.7494882120704848</c:v>
                </c:pt>
                <c:pt idx="8">
                  <c:v>0.8565579566519826</c:v>
                </c:pt>
                <c:pt idx="9">
                  <c:v>0.9636277012334804</c:v>
                </c:pt>
                <c:pt idx="10">
                  <c:v>1.0706974458149783</c:v>
                </c:pt>
                <c:pt idx="11">
                  <c:v>1.177767190396476</c:v>
                </c:pt>
                <c:pt idx="12">
                  <c:v>1.284836934977974</c:v>
                </c:pt>
                <c:pt idx="13">
                  <c:v>1.3919066795594717</c:v>
                </c:pt>
                <c:pt idx="14">
                  <c:v>1.4989764241409695</c:v>
                </c:pt>
                <c:pt idx="15">
                  <c:v>1.6060461687224672</c:v>
                </c:pt>
                <c:pt idx="16">
                  <c:v>1.7131159133039653</c:v>
                </c:pt>
                <c:pt idx="17">
                  <c:v>1.8201856578854632</c:v>
                </c:pt>
                <c:pt idx="18">
                  <c:v>1.9272554024669608</c:v>
                </c:pt>
                <c:pt idx="19">
                  <c:v>2.0343251470484587</c:v>
                </c:pt>
                <c:pt idx="20">
                  <c:v>2.1413948916299566</c:v>
                </c:pt>
                <c:pt idx="21">
                  <c:v>2.2484646362114544</c:v>
                </c:pt>
                <c:pt idx="22">
                  <c:v>2.355534380792952</c:v>
                </c:pt>
                <c:pt idx="23">
                  <c:v>2.4626041253744497</c:v>
                </c:pt>
                <c:pt idx="24">
                  <c:v>2.569673869955948</c:v>
                </c:pt>
                <c:pt idx="25">
                  <c:v>2.676743614537446</c:v>
                </c:pt>
                <c:pt idx="26">
                  <c:v>2.7838133591189433</c:v>
                </c:pt>
                <c:pt idx="27">
                  <c:v>2.890883103700441</c:v>
                </c:pt>
                <c:pt idx="28">
                  <c:v>2.997952848281939</c:v>
                </c:pt>
                <c:pt idx="29">
                  <c:v>3.105022592863437</c:v>
                </c:pt>
                <c:pt idx="30">
                  <c:v>3.2120923374449344</c:v>
                </c:pt>
                <c:pt idx="31">
                  <c:v>3.3191620820264327</c:v>
                </c:pt>
                <c:pt idx="32">
                  <c:v>3.4262318266079306</c:v>
                </c:pt>
                <c:pt idx="33">
                  <c:v>3.5333015711894284</c:v>
                </c:pt>
                <c:pt idx="34">
                  <c:v>3.6403713157709263</c:v>
                </c:pt>
                <c:pt idx="35">
                  <c:v>3.7474410603524237</c:v>
                </c:pt>
                <c:pt idx="36">
                  <c:v>3.8545108049339216</c:v>
                </c:pt>
                <c:pt idx="37">
                  <c:v>3.9615805495154195</c:v>
                </c:pt>
                <c:pt idx="38">
                  <c:v>4.068650294096917</c:v>
                </c:pt>
                <c:pt idx="39">
                  <c:v>4.175720038678415</c:v>
                </c:pt>
                <c:pt idx="40">
                  <c:v>4.282789783259913</c:v>
                </c:pt>
              </c:numCache>
            </c:numRef>
          </c:xVal>
          <c:yVal>
            <c:numRef>
              <c:f>Medidas!$L$11:$L$51</c:f>
              <c:numCache>
                <c:ptCount val="41"/>
                <c:pt idx="0">
                  <c:v>18.456555671843578</c:v>
                </c:pt>
                <c:pt idx="1">
                  <c:v>23.03317078944805</c:v>
                </c:pt>
                <c:pt idx="2">
                  <c:v>27.667156167044666</c:v>
                </c:pt>
                <c:pt idx="3">
                  <c:v>33.233750534200084</c:v>
                </c:pt>
                <c:pt idx="4">
                  <c:v>37.37643950926826</c:v>
                </c:pt>
                <c:pt idx="5">
                  <c:v>41.15908786076259</c:v>
                </c:pt>
                <c:pt idx="6">
                  <c:v>45.54460375248257</c:v>
                </c:pt>
                <c:pt idx="7">
                  <c:v>48.169191728395056</c:v>
                </c:pt>
                <c:pt idx="8">
                  <c:v>51.1026955046543</c:v>
                </c:pt>
                <c:pt idx="9">
                  <c:v>54.32733387571999</c:v>
                </c:pt>
                <c:pt idx="10">
                  <c:v>56.614552359202975</c:v>
                </c:pt>
                <c:pt idx="11">
                  <c:v>58.271476216276334</c:v>
                </c:pt>
                <c:pt idx="12">
                  <c:v>60.3560160517695</c:v>
                </c:pt>
                <c:pt idx="13">
                  <c:v>61.90249999450758</c:v>
                </c:pt>
                <c:pt idx="14">
                  <c:v>63.717605456067986</c:v>
                </c:pt>
                <c:pt idx="15">
                  <c:v>66.65932810066589</c:v>
                </c:pt>
                <c:pt idx="16">
                  <c:v>69.01725143116998</c:v>
                </c:pt>
                <c:pt idx="17">
                  <c:v>71.10856505924997</c:v>
                </c:pt>
                <c:pt idx="18">
                  <c:v>74.66345140880556</c:v>
                </c:pt>
                <c:pt idx="19">
                  <c:v>76.6555967134147</c:v>
                </c:pt>
                <c:pt idx="20">
                  <c:v>78.67397014291996</c:v>
                </c:pt>
                <c:pt idx="21">
                  <c:v>80.11175503601757</c:v>
                </c:pt>
                <c:pt idx="22">
                  <c:v>81.84486373831469</c:v>
                </c:pt>
                <c:pt idx="23">
                  <c:v>84.45538179438077</c:v>
                </c:pt>
                <c:pt idx="24">
                  <c:v>85.99308690192633</c:v>
                </c:pt>
                <c:pt idx="25">
                  <c:v>87.64209896925827</c:v>
                </c:pt>
                <c:pt idx="26">
                  <c:v>88.76648757453471</c:v>
                </c:pt>
                <c:pt idx="27">
                  <c:v>89.7007358218995</c:v>
                </c:pt>
                <c:pt idx="28">
                  <c:v>92.2826346042863</c:v>
                </c:pt>
                <c:pt idx="29">
                  <c:v>93.08443488520128</c:v>
                </c:pt>
                <c:pt idx="30">
                  <c:v>95.35809223592551</c:v>
                </c:pt>
                <c:pt idx="31">
                  <c:v>96.5307779823459</c:v>
                </c:pt>
                <c:pt idx="32">
                  <c:v>97.14545901684299</c:v>
                </c:pt>
                <c:pt idx="33">
                  <c:v>99.72762875093325</c:v>
                </c:pt>
                <c:pt idx="34">
                  <c:v>101.24080595552199</c:v>
                </c:pt>
                <c:pt idx="35">
                  <c:v>102.0805394749231</c:v>
                </c:pt>
                <c:pt idx="36">
                  <c:v>102.92374117612869</c:v>
                </c:pt>
                <c:pt idx="37">
                  <c:v>104.3545084201063</c:v>
                </c:pt>
                <c:pt idx="38">
                  <c:v>104.88692851742923</c:v>
                </c:pt>
                <c:pt idx="39">
                  <c:v>105.046918724537</c:v>
                </c:pt>
                <c:pt idx="40">
                  <c:v>105.2070308599113</c:v>
                </c:pt>
              </c:numCache>
            </c:numRef>
          </c:yVal>
          <c:smooth val="1"/>
        </c:ser>
        <c:ser>
          <c:idx val="1"/>
          <c:order val="1"/>
          <c:tx>
            <c:v>Soltar (40°-25°)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Medidas!$M$51:$M$66</c:f>
              <c:numCache>
                <c:ptCount val="16"/>
                <c:pt idx="0">
                  <c:v>4.282789783259913</c:v>
                </c:pt>
                <c:pt idx="1">
                  <c:v>4.175720038678415</c:v>
                </c:pt>
                <c:pt idx="2">
                  <c:v>4.068650294096917</c:v>
                </c:pt>
                <c:pt idx="3">
                  <c:v>3.9615805495154195</c:v>
                </c:pt>
                <c:pt idx="4">
                  <c:v>3.8545108049339216</c:v>
                </c:pt>
                <c:pt idx="5">
                  <c:v>3.7474410603524237</c:v>
                </c:pt>
                <c:pt idx="6">
                  <c:v>3.6403713157709263</c:v>
                </c:pt>
                <c:pt idx="7">
                  <c:v>3.5333015711894284</c:v>
                </c:pt>
                <c:pt idx="8">
                  <c:v>3.4262318266079306</c:v>
                </c:pt>
                <c:pt idx="9">
                  <c:v>3.3191620820264327</c:v>
                </c:pt>
                <c:pt idx="10">
                  <c:v>3.2120923374449344</c:v>
                </c:pt>
                <c:pt idx="11">
                  <c:v>3.105022592863437</c:v>
                </c:pt>
                <c:pt idx="12">
                  <c:v>2.997952848281939</c:v>
                </c:pt>
                <c:pt idx="13">
                  <c:v>2.890883103700441</c:v>
                </c:pt>
                <c:pt idx="14">
                  <c:v>2.7838133591189433</c:v>
                </c:pt>
                <c:pt idx="15">
                  <c:v>2.676743614537446</c:v>
                </c:pt>
              </c:numCache>
            </c:numRef>
          </c:xVal>
          <c:yVal>
            <c:numRef>
              <c:f>Medidas!$L$51:$L$66</c:f>
              <c:numCache>
                <c:ptCount val="16"/>
                <c:pt idx="0">
                  <c:v>105.2070308599113</c:v>
                </c:pt>
                <c:pt idx="1">
                  <c:v>89.94740347894803</c:v>
                </c:pt>
                <c:pt idx="2">
                  <c:v>83.12126979682424</c:v>
                </c:pt>
                <c:pt idx="3">
                  <c:v>74.66345140880556</c:v>
                </c:pt>
                <c:pt idx="4">
                  <c:v>65.09614675920139</c:v>
                </c:pt>
                <c:pt idx="5">
                  <c:v>57.16420498486674</c:v>
                </c:pt>
                <c:pt idx="6">
                  <c:v>48.97940430705924</c:v>
                </c:pt>
                <c:pt idx="7">
                  <c:v>41.79603435149248</c:v>
                </c:pt>
                <c:pt idx="8">
                  <c:v>36.11434647449466</c:v>
                </c:pt>
                <c:pt idx="9">
                  <c:v>29.730345008304244</c:v>
                </c:pt>
                <c:pt idx="10">
                  <c:v>25.520134868730775</c:v>
                </c:pt>
                <c:pt idx="11">
                  <c:v>16.881567609900245</c:v>
                </c:pt>
                <c:pt idx="12">
                  <c:v>12.676638017969994</c:v>
                </c:pt>
                <c:pt idx="13">
                  <c:v>9.950321977632496</c:v>
                </c:pt>
                <c:pt idx="14">
                  <c:v>9.367992576529996</c:v>
                </c:pt>
                <c:pt idx="15">
                  <c:v>12.235745406079994</c:v>
                </c:pt>
              </c:numCache>
            </c:numRef>
          </c:yVal>
          <c:smooth val="1"/>
        </c:ser>
        <c:ser>
          <c:idx val="2"/>
          <c:order val="2"/>
          <c:tx>
            <c:v>Esticar (25°-65°)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Medidas!$M$66:$M$106</c:f>
              <c:numCache>
                <c:ptCount val="41"/>
                <c:pt idx="0">
                  <c:v>2.676743614537446</c:v>
                </c:pt>
                <c:pt idx="1">
                  <c:v>2.7838133591189433</c:v>
                </c:pt>
                <c:pt idx="2">
                  <c:v>2.890883103700441</c:v>
                </c:pt>
                <c:pt idx="3">
                  <c:v>2.997952848281939</c:v>
                </c:pt>
                <c:pt idx="4">
                  <c:v>3.105022592863437</c:v>
                </c:pt>
                <c:pt idx="5">
                  <c:v>3.2120923374449344</c:v>
                </c:pt>
                <c:pt idx="6">
                  <c:v>3.3191620820264327</c:v>
                </c:pt>
                <c:pt idx="7">
                  <c:v>3.4262318266079306</c:v>
                </c:pt>
                <c:pt idx="8">
                  <c:v>3.5333015711894284</c:v>
                </c:pt>
                <c:pt idx="9">
                  <c:v>3.6403713157709263</c:v>
                </c:pt>
                <c:pt idx="10">
                  <c:v>3.7474410603524237</c:v>
                </c:pt>
                <c:pt idx="11">
                  <c:v>3.8545108049339216</c:v>
                </c:pt>
                <c:pt idx="12">
                  <c:v>3.9615805495154195</c:v>
                </c:pt>
                <c:pt idx="13">
                  <c:v>4.068650294096917</c:v>
                </c:pt>
                <c:pt idx="14">
                  <c:v>4.175720038678415</c:v>
                </c:pt>
                <c:pt idx="15">
                  <c:v>4.282789783259913</c:v>
                </c:pt>
                <c:pt idx="16">
                  <c:v>4.38985952784141</c:v>
                </c:pt>
                <c:pt idx="17">
                  <c:v>4.496929272422909</c:v>
                </c:pt>
                <c:pt idx="18">
                  <c:v>4.603999017004406</c:v>
                </c:pt>
                <c:pt idx="19">
                  <c:v>4.711068761585904</c:v>
                </c:pt>
                <c:pt idx="20">
                  <c:v>4.8181385061674025</c:v>
                </c:pt>
                <c:pt idx="21">
                  <c:v>4.9252082507488995</c:v>
                </c:pt>
                <c:pt idx="22">
                  <c:v>5.032277995330398</c:v>
                </c:pt>
                <c:pt idx="23">
                  <c:v>5.139347739911896</c:v>
                </c:pt>
                <c:pt idx="24">
                  <c:v>5.246417484493393</c:v>
                </c:pt>
                <c:pt idx="25">
                  <c:v>5.353487229074892</c:v>
                </c:pt>
                <c:pt idx="26">
                  <c:v>5.460556973656389</c:v>
                </c:pt>
                <c:pt idx="27">
                  <c:v>5.567626718237887</c:v>
                </c:pt>
                <c:pt idx="28">
                  <c:v>5.6746964628193854</c:v>
                </c:pt>
                <c:pt idx="29">
                  <c:v>5.781766207400882</c:v>
                </c:pt>
                <c:pt idx="30">
                  <c:v>5.88883595198238</c:v>
                </c:pt>
                <c:pt idx="31">
                  <c:v>5.995905696563878</c:v>
                </c:pt>
                <c:pt idx="32">
                  <c:v>6.102975441145376</c:v>
                </c:pt>
                <c:pt idx="33">
                  <c:v>6.210045185726874</c:v>
                </c:pt>
                <c:pt idx="34">
                  <c:v>6.317114930308372</c:v>
                </c:pt>
                <c:pt idx="35">
                  <c:v>6.424184674889869</c:v>
                </c:pt>
                <c:pt idx="36">
                  <c:v>6.531254419471367</c:v>
                </c:pt>
                <c:pt idx="37">
                  <c:v>6.638324164052865</c:v>
                </c:pt>
                <c:pt idx="38">
                  <c:v>6.745393908634363</c:v>
                </c:pt>
                <c:pt idx="39">
                  <c:v>6.852463653215861</c:v>
                </c:pt>
                <c:pt idx="40">
                  <c:v>6.959533397797358</c:v>
                </c:pt>
              </c:numCache>
            </c:numRef>
          </c:xVal>
          <c:yVal>
            <c:numRef>
              <c:f>Medidas!$L$66:$L$106</c:f>
              <c:numCache>
                <c:ptCount val="41"/>
                <c:pt idx="0">
                  <c:v>12.235745406079994</c:v>
                </c:pt>
                <c:pt idx="1">
                  <c:v>13.94228353063358</c:v>
                </c:pt>
                <c:pt idx="2">
                  <c:v>20.602734009302218</c:v>
                </c:pt>
                <c:pt idx="3">
                  <c:v>26.208406385890914</c:v>
                </c:pt>
                <c:pt idx="4">
                  <c:v>32.044272555957015</c:v>
                </c:pt>
                <c:pt idx="5">
                  <c:v>37.66339768462311</c:v>
                </c:pt>
                <c:pt idx="6">
                  <c:v>46.143752480578115</c:v>
                </c:pt>
                <c:pt idx="7">
                  <c:v>51.525286834262005</c:v>
                </c:pt>
                <c:pt idx="8">
                  <c:v>57.637449230151326</c:v>
                </c:pt>
                <c:pt idx="9">
                  <c:v>65.89654486505088</c:v>
                </c:pt>
                <c:pt idx="10">
                  <c:v>71.68033411770963</c:v>
                </c:pt>
                <c:pt idx="11">
                  <c:v>79.64653096115576</c:v>
                </c:pt>
                <c:pt idx="12">
                  <c:v>86.91266311454811</c:v>
                </c:pt>
                <c:pt idx="13">
                  <c:v>90.54078770955219</c:v>
                </c:pt>
                <c:pt idx="14">
                  <c:v>96.78665799731247</c:v>
                </c:pt>
                <c:pt idx="15">
                  <c:v>102.8709394629145</c:v>
                </c:pt>
                <c:pt idx="16">
                  <c:v>105.2070308599113</c:v>
                </c:pt>
                <c:pt idx="17">
                  <c:v>107.94759218605886</c:v>
                </c:pt>
                <c:pt idx="18">
                  <c:v>109.52166578600296</c:v>
                </c:pt>
                <c:pt idx="19">
                  <c:v>110.66862466817867</c:v>
                </c:pt>
                <c:pt idx="20">
                  <c:v>110.88777040594697</c:v>
                </c:pt>
                <c:pt idx="21">
                  <c:v>111.60149106185574</c:v>
                </c:pt>
                <c:pt idx="22">
                  <c:v>112.64873971715366</c:v>
                </c:pt>
                <c:pt idx="23">
                  <c:v>110.94259070935199</c:v>
                </c:pt>
                <c:pt idx="24">
                  <c:v>114.42358175557811</c:v>
                </c:pt>
                <c:pt idx="25">
                  <c:v>112.9804658877147</c:v>
                </c:pt>
                <c:pt idx="26">
                  <c:v>115.48395802090924</c:v>
                </c:pt>
                <c:pt idx="27">
                  <c:v>116.10009542081247</c:v>
                </c:pt>
                <c:pt idx="28">
                  <c:v>117.280909718337</c:v>
                </c:pt>
                <c:pt idx="29">
                  <c:v>117.6758421475255</c:v>
                </c:pt>
                <c:pt idx="30">
                  <c:v>118.41104927351964</c:v>
                </c:pt>
                <c:pt idx="31">
                  <c:v>119.37592861096198</c:v>
                </c:pt>
                <c:pt idx="32">
                  <c:v>118.63772746864451</c:v>
                </c:pt>
                <c:pt idx="33">
                  <c:v>119.14854594140812</c:v>
                </c:pt>
                <c:pt idx="34">
                  <c:v>120.40183304581882</c:v>
                </c:pt>
                <c:pt idx="35">
                  <c:v>115.87585579101886</c:v>
                </c:pt>
                <c:pt idx="36">
                  <c:v>119.31906262219576</c:v>
                </c:pt>
                <c:pt idx="37">
                  <c:v>120.80198129529921</c:v>
                </c:pt>
                <c:pt idx="38">
                  <c:v>119.37592861096198</c:v>
                </c:pt>
                <c:pt idx="39">
                  <c:v>120.80198129529921</c:v>
                </c:pt>
                <c:pt idx="40">
                  <c:v>120.97367661599696</c:v>
                </c:pt>
              </c:numCache>
            </c:numRef>
          </c:yVal>
          <c:smooth val="1"/>
        </c:ser>
        <c:ser>
          <c:idx val="3"/>
          <c:order val="3"/>
          <c:tx>
            <c:v>Soltar (65°-50°)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Medidas!$M$106:$M$121</c:f>
              <c:numCache>
                <c:ptCount val="16"/>
                <c:pt idx="0">
                  <c:v>6.959533397797358</c:v>
                </c:pt>
                <c:pt idx="1">
                  <c:v>6.852463653215861</c:v>
                </c:pt>
                <c:pt idx="2">
                  <c:v>6.745393908634363</c:v>
                </c:pt>
                <c:pt idx="3">
                  <c:v>6.638324164052865</c:v>
                </c:pt>
                <c:pt idx="4">
                  <c:v>6.531254419471367</c:v>
                </c:pt>
                <c:pt idx="5">
                  <c:v>6.424184674889869</c:v>
                </c:pt>
                <c:pt idx="6">
                  <c:v>6.317114930308372</c:v>
                </c:pt>
                <c:pt idx="7">
                  <c:v>6.210045185726874</c:v>
                </c:pt>
                <c:pt idx="8">
                  <c:v>6.102975441145376</c:v>
                </c:pt>
                <c:pt idx="9">
                  <c:v>5.995905696563878</c:v>
                </c:pt>
                <c:pt idx="10">
                  <c:v>5.88883595198238</c:v>
                </c:pt>
                <c:pt idx="11">
                  <c:v>5.781766207400882</c:v>
                </c:pt>
                <c:pt idx="12">
                  <c:v>5.6746964628193854</c:v>
                </c:pt>
                <c:pt idx="13">
                  <c:v>5.567626718237887</c:v>
                </c:pt>
                <c:pt idx="14">
                  <c:v>5.460556973656389</c:v>
                </c:pt>
                <c:pt idx="15">
                  <c:v>5.353487229074892</c:v>
                </c:pt>
              </c:numCache>
            </c:numRef>
          </c:xVal>
          <c:yVal>
            <c:numRef>
              <c:f>Medidas!$L$106:$L$121</c:f>
              <c:numCache>
                <c:ptCount val="16"/>
                <c:pt idx="0">
                  <c:v>120.97367661599696</c:v>
                </c:pt>
                <c:pt idx="1">
                  <c:v>110.06709156509257</c:v>
                </c:pt>
                <c:pt idx="2">
                  <c:v>101.29318769359577</c:v>
                </c:pt>
                <c:pt idx="3">
                  <c:v>92.43270797904698</c:v>
                </c:pt>
                <c:pt idx="4">
                  <c:v>83.97769394115925</c:v>
                </c:pt>
                <c:pt idx="5">
                  <c:v>72.21015307867924</c:v>
                </c:pt>
                <c:pt idx="6">
                  <c:v>63.59301508901888</c:v>
                </c:pt>
                <c:pt idx="7">
                  <c:v>57.716512937224515</c:v>
                </c:pt>
                <c:pt idx="8">
                  <c:v>50.15208327968699</c:v>
                </c:pt>
                <c:pt idx="9">
                  <c:v>43.87402392955423</c:v>
                </c:pt>
                <c:pt idx="10">
                  <c:v>36.77424257450866</c:v>
                </c:pt>
                <c:pt idx="11">
                  <c:v>29.607482711008398</c:v>
                </c:pt>
                <c:pt idx="12">
                  <c:v>24.45339123836805</c:v>
                </c:pt>
                <c:pt idx="13">
                  <c:v>21.173683438858887</c:v>
                </c:pt>
                <c:pt idx="14">
                  <c:v>17.90906764923312</c:v>
                </c:pt>
                <c:pt idx="15">
                  <c:v>14.53808299461675</c:v>
                </c:pt>
              </c:numCache>
            </c:numRef>
          </c:yVal>
          <c:smooth val="1"/>
        </c:ser>
        <c:ser>
          <c:idx val="5"/>
          <c:order val="4"/>
          <c:tx>
            <c:v>Esticar (50°-90°)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Medidas!$M$121:$M$161</c:f>
              <c:numCache>
                <c:ptCount val="41"/>
                <c:pt idx="0">
                  <c:v>5.353487229074892</c:v>
                </c:pt>
                <c:pt idx="1">
                  <c:v>5.460556973656389</c:v>
                </c:pt>
                <c:pt idx="2">
                  <c:v>5.567626718237887</c:v>
                </c:pt>
                <c:pt idx="3">
                  <c:v>5.6746964628193854</c:v>
                </c:pt>
                <c:pt idx="4">
                  <c:v>5.781766207400882</c:v>
                </c:pt>
                <c:pt idx="5">
                  <c:v>5.88883595198238</c:v>
                </c:pt>
                <c:pt idx="6">
                  <c:v>5.995905696563878</c:v>
                </c:pt>
                <c:pt idx="7">
                  <c:v>6.102975441145376</c:v>
                </c:pt>
                <c:pt idx="8">
                  <c:v>6.210045185726874</c:v>
                </c:pt>
                <c:pt idx="9">
                  <c:v>6.317114930308372</c:v>
                </c:pt>
                <c:pt idx="10">
                  <c:v>6.424184674889869</c:v>
                </c:pt>
                <c:pt idx="11">
                  <c:v>6.531254419471367</c:v>
                </c:pt>
                <c:pt idx="12">
                  <c:v>6.638324164052865</c:v>
                </c:pt>
                <c:pt idx="13">
                  <c:v>6.745393908634363</c:v>
                </c:pt>
                <c:pt idx="14">
                  <c:v>6.852463653215861</c:v>
                </c:pt>
                <c:pt idx="15">
                  <c:v>6.959533397797358</c:v>
                </c:pt>
                <c:pt idx="16">
                  <c:v>7.066603142378857</c:v>
                </c:pt>
                <c:pt idx="17">
                  <c:v>7.173672886960355</c:v>
                </c:pt>
                <c:pt idx="18">
                  <c:v>7.280742631541853</c:v>
                </c:pt>
                <c:pt idx="19">
                  <c:v>7.38781237612335</c:v>
                </c:pt>
                <c:pt idx="20">
                  <c:v>7.4948821207048475</c:v>
                </c:pt>
                <c:pt idx="21">
                  <c:v>7.601951865286346</c:v>
                </c:pt>
                <c:pt idx="22">
                  <c:v>7.709021609867843</c:v>
                </c:pt>
                <c:pt idx="23">
                  <c:v>7.816091354449341</c:v>
                </c:pt>
                <c:pt idx="24">
                  <c:v>7.923161099030839</c:v>
                </c:pt>
                <c:pt idx="25">
                  <c:v>8.030230843612337</c:v>
                </c:pt>
                <c:pt idx="26">
                  <c:v>8.137300588193835</c:v>
                </c:pt>
                <c:pt idx="27">
                  <c:v>8.244370332775333</c:v>
                </c:pt>
                <c:pt idx="28">
                  <c:v>8.35144007735683</c:v>
                </c:pt>
                <c:pt idx="29">
                  <c:v>8.458509821938328</c:v>
                </c:pt>
                <c:pt idx="30">
                  <c:v>8.565579566519826</c:v>
                </c:pt>
                <c:pt idx="31">
                  <c:v>8.672649311101324</c:v>
                </c:pt>
                <c:pt idx="32">
                  <c:v>8.77971905568282</c:v>
                </c:pt>
                <c:pt idx="33">
                  <c:v>8.88678880026432</c:v>
                </c:pt>
                <c:pt idx="34">
                  <c:v>8.993858544845818</c:v>
                </c:pt>
                <c:pt idx="35">
                  <c:v>9.100928289427314</c:v>
                </c:pt>
                <c:pt idx="36">
                  <c:v>9.207998034008812</c:v>
                </c:pt>
                <c:pt idx="37">
                  <c:v>9.315067778590311</c:v>
                </c:pt>
                <c:pt idx="38">
                  <c:v>9.422137523171807</c:v>
                </c:pt>
                <c:pt idx="39">
                  <c:v>9.529207267753307</c:v>
                </c:pt>
                <c:pt idx="40">
                  <c:v>9.636277012334805</c:v>
                </c:pt>
              </c:numCache>
            </c:numRef>
          </c:xVal>
          <c:yVal>
            <c:numRef>
              <c:f>Medidas!$L$121:$L$161</c:f>
              <c:numCache>
                <c:ptCount val="41"/>
                <c:pt idx="0">
                  <c:v>14.53808299461675</c:v>
                </c:pt>
                <c:pt idx="1">
                  <c:v>17.777141264812492</c:v>
                </c:pt>
                <c:pt idx="2">
                  <c:v>22.999873835665795</c:v>
                </c:pt>
                <c:pt idx="3">
                  <c:v>30.15760197571701</c:v>
                </c:pt>
                <c:pt idx="4">
                  <c:v>32.81496758131341</c:v>
                </c:pt>
                <c:pt idx="5">
                  <c:v>39.179785666898</c:v>
                </c:pt>
                <c:pt idx="6">
                  <c:v>44.150286286414534</c:v>
                </c:pt>
                <c:pt idx="7">
                  <c:v>50.74362503870758</c:v>
                </c:pt>
                <c:pt idx="8">
                  <c:v>59.14892621280076</c:v>
                </c:pt>
                <c:pt idx="9">
                  <c:v>66.02337058365369</c:v>
                </c:pt>
                <c:pt idx="10">
                  <c:v>74.798446321268</c:v>
                </c:pt>
                <c:pt idx="11">
                  <c:v>81.56255915846697</c:v>
                </c:pt>
                <c:pt idx="12">
                  <c:v>87.83713000541756</c:v>
                </c:pt>
                <c:pt idx="13">
                  <c:v>97.14545901684299</c:v>
                </c:pt>
                <c:pt idx="14">
                  <c:v>103.3466425949081</c:v>
                </c:pt>
                <c:pt idx="15">
                  <c:v>111.43658308132997</c:v>
                </c:pt>
                <c:pt idx="16">
                  <c:v>116.38069977872088</c:v>
                </c:pt>
                <c:pt idx="17">
                  <c:v>115.14857400235132</c:v>
                </c:pt>
                <c:pt idx="18">
                  <c:v>119.48970123124998</c:v>
                </c:pt>
                <c:pt idx="19">
                  <c:v>122.00640903378138</c:v>
                </c:pt>
                <c:pt idx="20">
                  <c:v>122.40921260995573</c:v>
                </c:pt>
                <c:pt idx="21">
                  <c:v>122.98579783494465</c:v>
                </c:pt>
                <c:pt idx="22">
                  <c:v>111.87660864776886</c:v>
                </c:pt>
                <c:pt idx="23">
                  <c:v>117.90181586822136</c:v>
                </c:pt>
                <c:pt idx="24">
                  <c:v>122.81268001780367</c:v>
                </c:pt>
                <c:pt idx="25">
                  <c:v>123.5637378184509</c:v>
                </c:pt>
                <c:pt idx="26">
                  <c:v>123.5637378184509</c:v>
                </c:pt>
                <c:pt idx="27">
                  <c:v>123.21681125732508</c:v>
                </c:pt>
                <c:pt idx="28">
                  <c:v>123.73738399141364</c:v>
                </c:pt>
                <c:pt idx="29">
                  <c:v>124.49125968977698</c:v>
                </c:pt>
                <c:pt idx="30">
                  <c:v>124.3751297896688</c:v>
                </c:pt>
                <c:pt idx="31">
                  <c:v>124.89814108908867</c:v>
                </c:pt>
                <c:pt idx="32">
                  <c:v>124.72368206101547</c:v>
                </c:pt>
                <c:pt idx="33">
                  <c:v>124.89814108908867</c:v>
                </c:pt>
                <c:pt idx="34">
                  <c:v>125.65553915959717</c:v>
                </c:pt>
                <c:pt idx="35">
                  <c:v>125.65553915959717</c:v>
                </c:pt>
                <c:pt idx="36">
                  <c:v>125.77226515345298</c:v>
                </c:pt>
                <c:pt idx="37">
                  <c:v>127.11850901353247</c:v>
                </c:pt>
                <c:pt idx="38">
                  <c:v>126.76662403623307</c:v>
                </c:pt>
                <c:pt idx="39">
                  <c:v>128.00035520144573</c:v>
                </c:pt>
                <c:pt idx="40">
                  <c:v>126.9425055607495</c:v>
                </c:pt>
              </c:numCache>
            </c:numRef>
          </c:yVal>
          <c:smooth val="1"/>
        </c:ser>
        <c:ser>
          <c:idx val="6"/>
          <c:order val="5"/>
          <c:tx>
            <c:v>Soltar (90°-75°)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Medidas!$M$161:$M$176</c:f>
              <c:numCache>
                <c:ptCount val="16"/>
                <c:pt idx="0">
                  <c:v>9.636277012334805</c:v>
                </c:pt>
                <c:pt idx="1">
                  <c:v>9.529207267753307</c:v>
                </c:pt>
                <c:pt idx="2">
                  <c:v>9.422137523171807</c:v>
                </c:pt>
                <c:pt idx="3">
                  <c:v>9.315067778590311</c:v>
                </c:pt>
                <c:pt idx="4">
                  <c:v>9.207998034008812</c:v>
                </c:pt>
                <c:pt idx="5">
                  <c:v>9.100928289427314</c:v>
                </c:pt>
                <c:pt idx="6">
                  <c:v>8.993858544845818</c:v>
                </c:pt>
                <c:pt idx="7">
                  <c:v>8.88678880026432</c:v>
                </c:pt>
                <c:pt idx="8">
                  <c:v>8.77971905568282</c:v>
                </c:pt>
                <c:pt idx="9">
                  <c:v>8.672649311101324</c:v>
                </c:pt>
                <c:pt idx="10">
                  <c:v>8.565579566519826</c:v>
                </c:pt>
                <c:pt idx="11">
                  <c:v>8.458509821938328</c:v>
                </c:pt>
                <c:pt idx="12">
                  <c:v>8.35144007735683</c:v>
                </c:pt>
                <c:pt idx="13">
                  <c:v>8.244370332775333</c:v>
                </c:pt>
                <c:pt idx="14">
                  <c:v>8.137300588193835</c:v>
                </c:pt>
                <c:pt idx="15">
                  <c:v>8.030230843612337</c:v>
                </c:pt>
              </c:numCache>
            </c:numRef>
          </c:xVal>
          <c:yVal>
            <c:numRef>
              <c:f>Medidas!$L$161:$L$176</c:f>
              <c:numCache>
                <c:ptCount val="16"/>
                <c:pt idx="0">
                  <c:v>126.9425055607495</c:v>
                </c:pt>
                <c:pt idx="1">
                  <c:v>119.14854594140812</c:v>
                </c:pt>
                <c:pt idx="2">
                  <c:v>113.36809616849465</c:v>
                </c:pt>
                <c:pt idx="3">
                  <c:v>101.60776262132701</c:v>
                </c:pt>
                <c:pt idx="4">
                  <c:v>89.7007358218995</c:v>
                </c:pt>
                <c:pt idx="5">
                  <c:v>83.21621127372093</c:v>
                </c:pt>
                <c:pt idx="6">
                  <c:v>70.97694349549576</c:v>
                </c:pt>
                <c:pt idx="7">
                  <c:v>63.9671519749659</c:v>
                </c:pt>
                <c:pt idx="8">
                  <c:v>57.242943549895784</c:v>
                </c:pt>
                <c:pt idx="9">
                  <c:v>48.79742636921471</c:v>
                </c:pt>
                <c:pt idx="10">
                  <c:v>42.13323374646367</c:v>
                </c:pt>
                <c:pt idx="11">
                  <c:v>36.239580351839514</c:v>
                </c:pt>
                <c:pt idx="12">
                  <c:v>29.50372100352008</c:v>
                </c:pt>
                <c:pt idx="13">
                  <c:v>24.81508466733312</c:v>
                </c:pt>
                <c:pt idx="14">
                  <c:v>19.807246903078116</c:v>
                </c:pt>
                <c:pt idx="15">
                  <c:v>17.34090902222222</c:v>
                </c:pt>
              </c:numCache>
            </c:numRef>
          </c:yVal>
          <c:smooth val="1"/>
        </c:ser>
        <c:ser>
          <c:idx val="7"/>
          <c:order val="6"/>
          <c:tx>
            <c:v>Esticar (75°-90°)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Medidas!$M$176:$M$191</c:f>
              <c:numCache>
                <c:ptCount val="16"/>
                <c:pt idx="0">
                  <c:v>8.030230843612337</c:v>
                </c:pt>
                <c:pt idx="1">
                  <c:v>8.137300588193835</c:v>
                </c:pt>
                <c:pt idx="2">
                  <c:v>8.244370332775333</c:v>
                </c:pt>
                <c:pt idx="3">
                  <c:v>8.35144007735683</c:v>
                </c:pt>
                <c:pt idx="4">
                  <c:v>8.458509821938328</c:v>
                </c:pt>
                <c:pt idx="5">
                  <c:v>8.565579566519826</c:v>
                </c:pt>
                <c:pt idx="6">
                  <c:v>8.672649311101324</c:v>
                </c:pt>
                <c:pt idx="7">
                  <c:v>8.77971905568282</c:v>
                </c:pt>
                <c:pt idx="8">
                  <c:v>8.88678880026432</c:v>
                </c:pt>
                <c:pt idx="9">
                  <c:v>8.993858544845818</c:v>
                </c:pt>
                <c:pt idx="10">
                  <c:v>9.100928289427314</c:v>
                </c:pt>
                <c:pt idx="11">
                  <c:v>9.207998034008812</c:v>
                </c:pt>
                <c:pt idx="12">
                  <c:v>9.315067778590311</c:v>
                </c:pt>
                <c:pt idx="13">
                  <c:v>9.422137523171807</c:v>
                </c:pt>
                <c:pt idx="14">
                  <c:v>9.529207267753307</c:v>
                </c:pt>
                <c:pt idx="15">
                  <c:v>9.636277012334805</c:v>
                </c:pt>
              </c:numCache>
            </c:numRef>
          </c:xVal>
          <c:yVal>
            <c:numRef>
              <c:f>Medidas!$L$176:$L$191</c:f>
              <c:numCache>
                <c:ptCount val="16"/>
                <c:pt idx="0">
                  <c:v>17.34090902222222</c:v>
                </c:pt>
                <c:pt idx="1">
                  <c:v>20.367141503133116</c:v>
                </c:pt>
                <c:pt idx="2">
                  <c:v>26.288411650133675</c:v>
                </c:pt>
                <c:pt idx="3">
                  <c:v>30.07190672570133</c:v>
                </c:pt>
                <c:pt idx="4">
                  <c:v>38.952043986337</c:v>
                </c:pt>
                <c:pt idx="5">
                  <c:v>46.49802183286803</c:v>
                </c:pt>
                <c:pt idx="6">
                  <c:v>53.48654364467532</c:v>
                </c:pt>
                <c:pt idx="7">
                  <c:v>61.69789758942311</c:v>
                </c:pt>
                <c:pt idx="8">
                  <c:v>66.99975182090841</c:v>
                </c:pt>
                <c:pt idx="9">
                  <c:v>75.83745804478033</c:v>
                </c:pt>
                <c:pt idx="10">
                  <c:v>85.22250025725131</c:v>
                </c:pt>
                <c:pt idx="11">
                  <c:v>94.74910118720135</c:v>
                </c:pt>
                <c:pt idx="12">
                  <c:v>101.29318769359578</c:v>
                </c:pt>
                <c:pt idx="13">
                  <c:v>109.19506060263755</c:v>
                </c:pt>
                <c:pt idx="14">
                  <c:v>113.53442664546367</c:v>
                </c:pt>
                <c:pt idx="15">
                  <c:v>119.48970123124998</c:v>
                </c:pt>
              </c:numCache>
            </c:numRef>
          </c:yVal>
          <c:smooth val="1"/>
        </c:ser>
        <c:axId val="37127464"/>
        <c:axId val="65711721"/>
      </c:scatterChart>
      <c:valAx>
        <c:axId val="3712746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crossBetween val="midCat"/>
        <c:dispUnits/>
      </c:valAx>
      <c:valAx>
        <c:axId val="6571172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9"/>
          <c:y val="0.06975"/>
          <c:w val="0.31375"/>
          <c:h val="0.1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7109375" style="0" customWidth="1"/>
    <col min="2" max="11" width="6.7109375" style="0" customWidth="1"/>
    <col min="12" max="13" width="8.7109375" style="0" customWidth="1"/>
  </cols>
  <sheetData>
    <row r="1" ht="18">
      <c r="A1" s="1" t="s">
        <v>20</v>
      </c>
    </row>
    <row r="2" spans="1:10" ht="12.75">
      <c r="A2" s="2" t="s">
        <v>3</v>
      </c>
      <c r="B2" s="3"/>
      <c r="C2" s="3"/>
      <c r="D2" s="3"/>
      <c r="E2" s="3"/>
      <c r="F2" s="3"/>
      <c r="G2" s="2"/>
      <c r="I2" s="2"/>
      <c r="J2" s="2"/>
    </row>
    <row r="3" spans="1:9" ht="12.75">
      <c r="A3" s="6" t="s">
        <v>6</v>
      </c>
      <c r="B3" s="3">
        <v>66.1</v>
      </c>
      <c r="C3" s="3" t="s">
        <v>15</v>
      </c>
      <c r="E3" s="3"/>
      <c r="F3" s="3"/>
      <c r="G3" s="3"/>
      <c r="I3" s="4"/>
    </row>
    <row r="4" spans="1:9" ht="15.75">
      <c r="A4" s="5" t="s">
        <v>7</v>
      </c>
      <c r="B4" s="10">
        <f>PI()*B5^2*8.93</f>
        <v>8.641463458699425</v>
      </c>
      <c r="C4" s="3" t="s">
        <v>16</v>
      </c>
      <c r="E4" s="3"/>
      <c r="F4" s="3"/>
      <c r="G4" s="3"/>
      <c r="H4" s="3"/>
      <c r="I4" s="4"/>
    </row>
    <row r="5" spans="1:9" ht="12.75">
      <c r="A5" s="6" t="s">
        <v>8</v>
      </c>
      <c r="B5" s="10">
        <f>1.11/2</f>
        <v>0.555</v>
      </c>
      <c r="C5" s="3" t="s">
        <v>17</v>
      </c>
      <c r="E5" s="3"/>
      <c r="F5" s="3"/>
      <c r="G5" s="3"/>
      <c r="H5" s="3"/>
      <c r="I5" s="4"/>
    </row>
    <row r="6" spans="1:9" ht="12.75">
      <c r="A6" s="6" t="s">
        <v>9</v>
      </c>
      <c r="B6" s="10">
        <v>3.5</v>
      </c>
      <c r="C6" s="3" t="s">
        <v>18</v>
      </c>
      <c r="E6" s="3"/>
      <c r="F6" s="3"/>
      <c r="G6" s="3"/>
      <c r="H6" s="3"/>
      <c r="I6" s="4"/>
    </row>
    <row r="7" spans="1:9" ht="15.75">
      <c r="A7" s="5" t="s">
        <v>10</v>
      </c>
      <c r="B7" s="3">
        <v>1</v>
      </c>
      <c r="C7" s="3" t="s">
        <v>19</v>
      </c>
      <c r="E7" s="3"/>
      <c r="F7" s="3"/>
      <c r="G7" s="3"/>
      <c r="H7" s="3"/>
      <c r="I7" s="4"/>
    </row>
    <row r="9" spans="2:13" ht="12.75">
      <c r="B9" t="s">
        <v>0</v>
      </c>
      <c r="C9" t="s">
        <v>1</v>
      </c>
      <c r="G9" t="s">
        <v>4</v>
      </c>
      <c r="L9" t="s">
        <v>11</v>
      </c>
      <c r="M9" t="s">
        <v>13</v>
      </c>
    </row>
    <row r="10" spans="2:13" ht="12.75">
      <c r="B10" t="s">
        <v>2</v>
      </c>
      <c r="C10" s="8">
        <v>1</v>
      </c>
      <c r="D10" s="8">
        <v>2</v>
      </c>
      <c r="E10" s="8">
        <v>3</v>
      </c>
      <c r="F10" s="8">
        <v>4</v>
      </c>
      <c r="G10" s="8">
        <v>1</v>
      </c>
      <c r="H10" s="8">
        <v>2</v>
      </c>
      <c r="I10" s="8">
        <v>3</v>
      </c>
      <c r="J10" s="8">
        <v>4</v>
      </c>
      <c r="K10" s="11" t="s">
        <v>5</v>
      </c>
      <c r="L10" t="s">
        <v>12</v>
      </c>
      <c r="M10" t="s">
        <v>14</v>
      </c>
    </row>
    <row r="11" spans="1:13" ht="12.75">
      <c r="A11">
        <v>0</v>
      </c>
      <c r="B11">
        <v>2.5</v>
      </c>
      <c r="C11" s="12">
        <v>33</v>
      </c>
      <c r="D11" s="12">
        <v>69</v>
      </c>
      <c r="E11" s="12">
        <v>107</v>
      </c>
      <c r="F11" s="12"/>
      <c r="G11" s="4">
        <f aca="true" t="shared" si="0" ref="G11:G42">0.02*$B$3*C11/C$10</f>
        <v>43.626</v>
      </c>
      <c r="H11" s="4">
        <f aca="true" t="shared" si="1" ref="H11:H42">0.02*$B$3*D11/D$10</f>
        <v>45.608999999999995</v>
      </c>
      <c r="I11" s="4">
        <f aca="true" t="shared" si="2" ref="I11:I42">0.02*$B$3*E11/E$10</f>
        <v>47.151333333333326</v>
      </c>
      <c r="J11" s="4"/>
      <c r="K11" s="4">
        <f aca="true" t="shared" si="3" ref="K11:K74">AVERAGE(G11:J11)</f>
        <v>45.462111111111106</v>
      </c>
      <c r="L11" s="7">
        <f aca="true" t="shared" si="4" ref="L11:L74">(($B$4*K11^2)/(1000*PI()*$B$5^2))</f>
        <v>18.456555671843578</v>
      </c>
      <c r="M11" s="7">
        <f aca="true" t="shared" si="5" ref="M11:M74">(2*PI()*$B$7*A11*($B$6+$B$5))/($B$3*3.6)</f>
        <v>0</v>
      </c>
    </row>
    <row r="12" spans="1:13" ht="12.75">
      <c r="A12">
        <v>1</v>
      </c>
      <c r="B12">
        <v>7.5</v>
      </c>
      <c r="C12" s="12">
        <v>38</v>
      </c>
      <c r="D12" s="12">
        <v>74</v>
      </c>
      <c r="E12" s="12">
        <v>119</v>
      </c>
      <c r="F12" s="12">
        <v>156</v>
      </c>
      <c r="G12" s="4">
        <f t="shared" si="0"/>
        <v>50.236</v>
      </c>
      <c r="H12" s="4">
        <f t="shared" si="1"/>
        <v>48.913999999999994</v>
      </c>
      <c r="I12" s="4">
        <f t="shared" si="2"/>
        <v>52.43933333333333</v>
      </c>
      <c r="J12" s="4">
        <f aca="true" t="shared" si="6" ref="J12:J42">0.02*$B$3*F12/F$10</f>
        <v>51.55799999999999</v>
      </c>
      <c r="K12" s="4">
        <f t="shared" si="3"/>
        <v>50.78683333333333</v>
      </c>
      <c r="L12" s="7">
        <f t="shared" si="4"/>
        <v>23.03317078944805</v>
      </c>
      <c r="M12" s="7">
        <f t="shared" si="5"/>
        <v>0.10706974458149783</v>
      </c>
    </row>
    <row r="13" spans="1:13" ht="12.75">
      <c r="A13">
        <v>2</v>
      </c>
      <c r="B13">
        <v>12.5</v>
      </c>
      <c r="C13" s="12">
        <v>40</v>
      </c>
      <c r="D13" s="12">
        <v>88</v>
      </c>
      <c r="E13" s="12">
        <v>125</v>
      </c>
      <c r="F13" s="12">
        <v>171</v>
      </c>
      <c r="G13" s="4">
        <f t="shared" si="0"/>
        <v>52.879999999999995</v>
      </c>
      <c r="H13" s="4">
        <f t="shared" si="1"/>
        <v>58.16799999999999</v>
      </c>
      <c r="I13" s="4">
        <f t="shared" si="2"/>
        <v>55.08333333333332</v>
      </c>
      <c r="J13" s="4">
        <f t="shared" si="6"/>
        <v>56.515499999999996</v>
      </c>
      <c r="K13" s="4">
        <f t="shared" si="3"/>
        <v>55.66170833333333</v>
      </c>
      <c r="L13" s="7">
        <f t="shared" si="4"/>
        <v>27.667156167044666</v>
      </c>
      <c r="M13" s="7">
        <f t="shared" si="5"/>
        <v>0.21413948916299566</v>
      </c>
    </row>
    <row r="14" spans="1:13" ht="12.75">
      <c r="A14">
        <v>3</v>
      </c>
      <c r="B14">
        <v>17.5</v>
      </c>
      <c r="C14" s="12">
        <v>44</v>
      </c>
      <c r="D14" s="12">
        <v>94</v>
      </c>
      <c r="E14" s="12">
        <v>136</v>
      </c>
      <c r="F14" s="12">
        <v>193</v>
      </c>
      <c r="G14" s="4">
        <f t="shared" si="0"/>
        <v>58.16799999999999</v>
      </c>
      <c r="H14" s="4">
        <f t="shared" si="1"/>
        <v>62.13399999999999</v>
      </c>
      <c r="I14" s="4">
        <f t="shared" si="2"/>
        <v>59.93066666666666</v>
      </c>
      <c r="J14" s="4">
        <f t="shared" si="6"/>
        <v>63.78649999999999</v>
      </c>
      <c r="K14" s="4">
        <f t="shared" si="3"/>
        <v>61.00479166666666</v>
      </c>
      <c r="L14" s="7">
        <f t="shared" si="4"/>
        <v>33.233750534200084</v>
      </c>
      <c r="M14" s="7">
        <f t="shared" si="5"/>
        <v>0.3212092337444935</v>
      </c>
    </row>
    <row r="15" spans="1:13" ht="12.75">
      <c r="A15">
        <v>4</v>
      </c>
      <c r="B15">
        <v>22.5</v>
      </c>
      <c r="C15" s="12">
        <v>47</v>
      </c>
      <c r="D15" s="12">
        <v>100</v>
      </c>
      <c r="E15" s="12">
        <v>144</v>
      </c>
      <c r="F15" s="12">
        <v>203</v>
      </c>
      <c r="G15" s="4">
        <f t="shared" si="0"/>
        <v>62.13399999999999</v>
      </c>
      <c r="H15" s="4">
        <f t="shared" si="1"/>
        <v>66.1</v>
      </c>
      <c r="I15" s="4">
        <f t="shared" si="2"/>
        <v>63.45599999999999</v>
      </c>
      <c r="J15" s="4">
        <f t="shared" si="6"/>
        <v>67.0915</v>
      </c>
      <c r="K15" s="4">
        <f t="shared" si="3"/>
        <v>64.69537499999998</v>
      </c>
      <c r="L15" s="7">
        <f t="shared" si="4"/>
        <v>37.37643950926826</v>
      </c>
      <c r="M15" s="7">
        <f t="shared" si="5"/>
        <v>0.4282789783259913</v>
      </c>
    </row>
    <row r="16" spans="1:13" ht="12.75">
      <c r="A16">
        <v>5</v>
      </c>
      <c r="B16">
        <v>27.5</v>
      </c>
      <c r="C16" s="12">
        <v>50</v>
      </c>
      <c r="D16" s="12">
        <v>104</v>
      </c>
      <c r="E16" s="12">
        <v>152</v>
      </c>
      <c r="F16" s="12">
        <v>211</v>
      </c>
      <c r="G16" s="4">
        <f t="shared" si="0"/>
        <v>66.1</v>
      </c>
      <c r="H16" s="4">
        <f t="shared" si="1"/>
        <v>68.74399999999999</v>
      </c>
      <c r="I16" s="4">
        <f t="shared" si="2"/>
        <v>66.98133333333332</v>
      </c>
      <c r="J16" s="4">
        <f t="shared" si="6"/>
        <v>69.73549999999999</v>
      </c>
      <c r="K16" s="4">
        <f t="shared" si="3"/>
        <v>67.89020833333333</v>
      </c>
      <c r="L16" s="7">
        <f t="shared" si="4"/>
        <v>41.15908786076259</v>
      </c>
      <c r="M16" s="7">
        <f t="shared" si="5"/>
        <v>0.5353487229074891</v>
      </c>
    </row>
    <row r="17" spans="1:13" ht="12.75">
      <c r="A17">
        <v>6</v>
      </c>
      <c r="B17">
        <v>32.5</v>
      </c>
      <c r="C17" s="12">
        <v>53</v>
      </c>
      <c r="D17" s="12">
        <v>109</v>
      </c>
      <c r="E17" s="12">
        <v>160</v>
      </c>
      <c r="F17" s="12">
        <v>221</v>
      </c>
      <c r="G17" s="4">
        <f t="shared" si="0"/>
        <v>70.06599999999999</v>
      </c>
      <c r="H17" s="4">
        <f t="shared" si="1"/>
        <v>72.04899999999999</v>
      </c>
      <c r="I17" s="4">
        <f t="shared" si="2"/>
        <v>70.50666666666666</v>
      </c>
      <c r="J17" s="4">
        <f t="shared" si="6"/>
        <v>73.0405</v>
      </c>
      <c r="K17" s="4">
        <f t="shared" si="3"/>
        <v>71.41554166666666</v>
      </c>
      <c r="L17" s="7">
        <f t="shared" si="4"/>
        <v>45.54460375248257</v>
      </c>
      <c r="M17" s="7">
        <f t="shared" si="5"/>
        <v>0.642418467488987</v>
      </c>
    </row>
    <row r="18" spans="1:13" ht="12.75">
      <c r="A18">
        <v>7</v>
      </c>
      <c r="B18">
        <v>37.5</v>
      </c>
      <c r="C18" s="12">
        <v>55</v>
      </c>
      <c r="D18" s="12">
        <v>112</v>
      </c>
      <c r="E18" s="12">
        <v>167</v>
      </c>
      <c r="F18" s="12"/>
      <c r="G18" s="4">
        <f t="shared" si="0"/>
        <v>72.71</v>
      </c>
      <c r="H18" s="4">
        <f t="shared" si="1"/>
        <v>74.032</v>
      </c>
      <c r="I18" s="4">
        <f t="shared" si="2"/>
        <v>73.59133333333332</v>
      </c>
      <c r="J18" s="4"/>
      <c r="K18" s="4">
        <f t="shared" si="3"/>
        <v>73.44444444444444</v>
      </c>
      <c r="L18" s="7">
        <f t="shared" si="4"/>
        <v>48.169191728395056</v>
      </c>
      <c r="M18" s="7">
        <f t="shared" si="5"/>
        <v>0.7494882120704848</v>
      </c>
    </row>
    <row r="19" spans="1:13" ht="12.75">
      <c r="A19">
        <v>8</v>
      </c>
      <c r="B19">
        <v>42.5</v>
      </c>
      <c r="C19" s="12">
        <v>57</v>
      </c>
      <c r="D19" s="12">
        <v>114</v>
      </c>
      <c r="E19" s="12">
        <v>173</v>
      </c>
      <c r="F19" s="12"/>
      <c r="G19" s="4">
        <f t="shared" si="0"/>
        <v>75.35399999999998</v>
      </c>
      <c r="H19" s="4">
        <f t="shared" si="1"/>
        <v>75.35399999999998</v>
      </c>
      <c r="I19" s="4">
        <f t="shared" si="2"/>
        <v>76.23533333333332</v>
      </c>
      <c r="J19" s="4"/>
      <c r="K19" s="4">
        <f t="shared" si="3"/>
        <v>75.64777777777776</v>
      </c>
      <c r="L19" s="7">
        <f t="shared" si="4"/>
        <v>51.1026955046543</v>
      </c>
      <c r="M19" s="7">
        <f t="shared" si="5"/>
        <v>0.8565579566519826</v>
      </c>
    </row>
    <row r="20" spans="1:13" ht="12.75">
      <c r="A20">
        <v>9</v>
      </c>
      <c r="B20">
        <v>47.5</v>
      </c>
      <c r="C20" s="12">
        <v>59</v>
      </c>
      <c r="D20" s="12">
        <v>118</v>
      </c>
      <c r="E20" s="12">
        <v>177</v>
      </c>
      <c r="F20" s="12"/>
      <c r="G20" s="4">
        <f t="shared" si="0"/>
        <v>77.99799999999999</v>
      </c>
      <c r="H20" s="4">
        <f t="shared" si="1"/>
        <v>77.99799999999999</v>
      </c>
      <c r="I20" s="4">
        <f t="shared" si="2"/>
        <v>77.99799999999999</v>
      </c>
      <c r="J20" s="4"/>
      <c r="K20" s="4">
        <f t="shared" si="3"/>
        <v>77.99799999999999</v>
      </c>
      <c r="L20" s="7">
        <f t="shared" si="4"/>
        <v>54.32733387571999</v>
      </c>
      <c r="M20" s="7">
        <f t="shared" si="5"/>
        <v>0.9636277012334804</v>
      </c>
    </row>
    <row r="21" spans="1:13" ht="12.75">
      <c r="A21">
        <v>10</v>
      </c>
      <c r="B21">
        <v>52.5</v>
      </c>
      <c r="C21" s="12">
        <v>60</v>
      </c>
      <c r="D21" s="12">
        <v>121</v>
      </c>
      <c r="E21" s="12">
        <v>182</v>
      </c>
      <c r="F21" s="12">
        <v>239</v>
      </c>
      <c r="G21" s="4">
        <f t="shared" si="0"/>
        <v>79.32</v>
      </c>
      <c r="H21" s="4">
        <f t="shared" si="1"/>
        <v>79.981</v>
      </c>
      <c r="I21" s="4">
        <f t="shared" si="2"/>
        <v>80.20133333333332</v>
      </c>
      <c r="J21" s="4">
        <f t="shared" si="6"/>
        <v>78.98949999999999</v>
      </c>
      <c r="K21" s="4">
        <f t="shared" si="3"/>
        <v>79.62295833333332</v>
      </c>
      <c r="L21" s="7">
        <f t="shared" si="4"/>
        <v>56.614552359202975</v>
      </c>
      <c r="M21" s="7">
        <f t="shared" si="5"/>
        <v>1.0706974458149783</v>
      </c>
    </row>
    <row r="22" spans="1:13" ht="12.75">
      <c r="A22">
        <v>11</v>
      </c>
      <c r="B22">
        <v>57.5</v>
      </c>
      <c r="C22" s="12">
        <v>61</v>
      </c>
      <c r="D22" s="12">
        <v>122</v>
      </c>
      <c r="E22" s="12">
        <v>185</v>
      </c>
      <c r="F22" s="12">
        <v>243</v>
      </c>
      <c r="G22" s="4">
        <f t="shared" si="0"/>
        <v>80.642</v>
      </c>
      <c r="H22" s="4">
        <f t="shared" si="1"/>
        <v>80.642</v>
      </c>
      <c r="I22" s="4">
        <f t="shared" si="2"/>
        <v>81.52333333333333</v>
      </c>
      <c r="J22" s="4">
        <f t="shared" si="6"/>
        <v>80.3115</v>
      </c>
      <c r="K22" s="4">
        <f t="shared" si="3"/>
        <v>80.77970833333333</v>
      </c>
      <c r="L22" s="7">
        <f t="shared" si="4"/>
        <v>58.271476216276334</v>
      </c>
      <c r="M22" s="7">
        <f t="shared" si="5"/>
        <v>1.177767190396476</v>
      </c>
    </row>
    <row r="23" spans="1:13" ht="12.75">
      <c r="A23">
        <v>12</v>
      </c>
      <c r="B23">
        <v>62.5</v>
      </c>
      <c r="C23" s="12">
        <v>62</v>
      </c>
      <c r="D23" s="12">
        <v>124</v>
      </c>
      <c r="E23" s="12">
        <v>186</v>
      </c>
      <c r="F23" s="12">
        <v>251</v>
      </c>
      <c r="G23" s="4">
        <f t="shared" si="0"/>
        <v>81.96399999999998</v>
      </c>
      <c r="H23" s="4">
        <f t="shared" si="1"/>
        <v>81.96399999999998</v>
      </c>
      <c r="I23" s="4">
        <f t="shared" si="2"/>
        <v>81.96399999999998</v>
      </c>
      <c r="J23" s="4">
        <f t="shared" si="6"/>
        <v>82.95549999999999</v>
      </c>
      <c r="K23" s="4">
        <f t="shared" si="3"/>
        <v>82.21187499999998</v>
      </c>
      <c r="L23" s="7">
        <f t="shared" si="4"/>
        <v>60.3560160517695</v>
      </c>
      <c r="M23" s="7">
        <f t="shared" si="5"/>
        <v>1.284836934977974</v>
      </c>
    </row>
    <row r="24" spans="1:13" ht="12.75">
      <c r="A24">
        <v>13</v>
      </c>
      <c r="B24">
        <v>67.5</v>
      </c>
      <c r="C24" s="12">
        <v>63</v>
      </c>
      <c r="D24" s="12">
        <v>125</v>
      </c>
      <c r="E24" s="12">
        <v>188</v>
      </c>
      <c r="F24" s="12">
        <v>255</v>
      </c>
      <c r="G24" s="4">
        <f t="shared" si="0"/>
        <v>83.28599999999999</v>
      </c>
      <c r="H24" s="4">
        <f t="shared" si="1"/>
        <v>82.62499999999999</v>
      </c>
      <c r="I24" s="4">
        <f t="shared" si="2"/>
        <v>82.84533333333333</v>
      </c>
      <c r="J24" s="4">
        <f t="shared" si="6"/>
        <v>84.27749999999999</v>
      </c>
      <c r="K24" s="4">
        <f t="shared" si="3"/>
        <v>83.25845833333332</v>
      </c>
      <c r="L24" s="7">
        <f t="shared" si="4"/>
        <v>61.90249999450758</v>
      </c>
      <c r="M24" s="7">
        <f t="shared" si="5"/>
        <v>1.3919066795594717</v>
      </c>
    </row>
    <row r="25" spans="1:13" ht="12.75">
      <c r="A25">
        <v>14</v>
      </c>
      <c r="B25">
        <v>72.5</v>
      </c>
      <c r="C25" s="12">
        <v>63</v>
      </c>
      <c r="D25" s="12">
        <v>126</v>
      </c>
      <c r="E25" s="12">
        <v>193</v>
      </c>
      <c r="F25" s="12">
        <v>261</v>
      </c>
      <c r="G25" s="4">
        <f t="shared" si="0"/>
        <v>83.28599999999999</v>
      </c>
      <c r="H25" s="4">
        <f t="shared" si="1"/>
        <v>83.28599999999999</v>
      </c>
      <c r="I25" s="4">
        <f t="shared" si="2"/>
        <v>85.04866666666665</v>
      </c>
      <c r="J25" s="4">
        <f t="shared" si="6"/>
        <v>86.2605</v>
      </c>
      <c r="K25" s="4">
        <f t="shared" si="3"/>
        <v>84.47029166666665</v>
      </c>
      <c r="L25" s="7">
        <f t="shared" si="4"/>
        <v>63.717605456067986</v>
      </c>
      <c r="M25" s="7">
        <f t="shared" si="5"/>
        <v>1.4989764241409695</v>
      </c>
    </row>
    <row r="26" spans="1:13" ht="12.75">
      <c r="A26">
        <v>15</v>
      </c>
      <c r="B26">
        <v>77.5</v>
      </c>
      <c r="C26" s="12">
        <v>65</v>
      </c>
      <c r="D26" s="12">
        <v>129</v>
      </c>
      <c r="E26" s="12">
        <v>197</v>
      </c>
      <c r="F26" s="12">
        <v>265</v>
      </c>
      <c r="G26" s="4">
        <f t="shared" si="0"/>
        <v>85.92999999999999</v>
      </c>
      <c r="H26" s="4">
        <f t="shared" si="1"/>
        <v>85.26899999999999</v>
      </c>
      <c r="I26" s="4">
        <f t="shared" si="2"/>
        <v>86.81133333333332</v>
      </c>
      <c r="J26" s="4">
        <f t="shared" si="6"/>
        <v>87.5825</v>
      </c>
      <c r="K26" s="4">
        <f t="shared" si="3"/>
        <v>86.39820833333332</v>
      </c>
      <c r="L26" s="7">
        <f t="shared" si="4"/>
        <v>66.65932810066589</v>
      </c>
      <c r="M26" s="7">
        <f t="shared" si="5"/>
        <v>1.6060461687224672</v>
      </c>
    </row>
    <row r="27" spans="1:13" ht="12.75">
      <c r="A27">
        <v>16</v>
      </c>
      <c r="B27">
        <v>82.5</v>
      </c>
      <c r="C27" s="12">
        <v>66</v>
      </c>
      <c r="D27" s="12">
        <v>132</v>
      </c>
      <c r="E27" s="12">
        <v>201</v>
      </c>
      <c r="F27" s="12">
        <v>268</v>
      </c>
      <c r="G27" s="4">
        <f t="shared" si="0"/>
        <v>87.252</v>
      </c>
      <c r="H27" s="4">
        <f t="shared" si="1"/>
        <v>87.252</v>
      </c>
      <c r="I27" s="4">
        <f t="shared" si="2"/>
        <v>88.574</v>
      </c>
      <c r="J27" s="4">
        <f t="shared" si="6"/>
        <v>88.57399999999998</v>
      </c>
      <c r="K27" s="4">
        <f t="shared" si="3"/>
        <v>87.91299999999998</v>
      </c>
      <c r="L27" s="7">
        <f t="shared" si="4"/>
        <v>69.01725143116998</v>
      </c>
      <c r="M27" s="7">
        <f t="shared" si="5"/>
        <v>1.7131159133039653</v>
      </c>
    </row>
    <row r="28" spans="1:13" ht="12.75">
      <c r="A28">
        <v>17</v>
      </c>
      <c r="B28">
        <v>87.5</v>
      </c>
      <c r="C28" s="12">
        <v>67</v>
      </c>
      <c r="D28" s="12">
        <v>134</v>
      </c>
      <c r="E28" s="12">
        <v>204</v>
      </c>
      <c r="F28" s="12">
        <v>272</v>
      </c>
      <c r="G28" s="4">
        <f t="shared" si="0"/>
        <v>88.57399999999998</v>
      </c>
      <c r="H28" s="4">
        <f t="shared" si="1"/>
        <v>88.57399999999998</v>
      </c>
      <c r="I28" s="4">
        <f t="shared" si="2"/>
        <v>89.896</v>
      </c>
      <c r="J28" s="4">
        <f t="shared" si="6"/>
        <v>89.89599999999999</v>
      </c>
      <c r="K28" s="4">
        <f t="shared" si="3"/>
        <v>89.23499999999999</v>
      </c>
      <c r="L28" s="7">
        <f t="shared" si="4"/>
        <v>71.10856505924997</v>
      </c>
      <c r="M28" s="7">
        <f t="shared" si="5"/>
        <v>1.8201856578854632</v>
      </c>
    </row>
    <row r="29" spans="1:13" ht="12.75">
      <c r="A29">
        <v>18</v>
      </c>
      <c r="B29">
        <v>92.5</v>
      </c>
      <c r="C29" s="12">
        <v>69</v>
      </c>
      <c r="D29" s="12">
        <v>137</v>
      </c>
      <c r="E29" s="12">
        <v>209</v>
      </c>
      <c r="F29" s="12">
        <v>278</v>
      </c>
      <c r="G29" s="4">
        <f t="shared" si="0"/>
        <v>91.21799999999999</v>
      </c>
      <c r="H29" s="4">
        <f t="shared" si="1"/>
        <v>90.55699999999999</v>
      </c>
      <c r="I29" s="4">
        <f t="shared" si="2"/>
        <v>92.09933333333332</v>
      </c>
      <c r="J29" s="4">
        <f t="shared" si="6"/>
        <v>91.87899999999999</v>
      </c>
      <c r="K29" s="4">
        <f t="shared" si="3"/>
        <v>91.43833333333333</v>
      </c>
      <c r="L29" s="7">
        <f t="shared" si="4"/>
        <v>74.66345140880556</v>
      </c>
      <c r="M29" s="7">
        <f t="shared" si="5"/>
        <v>1.9272554024669608</v>
      </c>
    </row>
    <row r="30" spans="1:13" ht="12.75">
      <c r="A30">
        <v>19</v>
      </c>
      <c r="B30">
        <v>97.5</v>
      </c>
      <c r="C30" s="12">
        <v>70</v>
      </c>
      <c r="D30" s="12">
        <v>139</v>
      </c>
      <c r="E30" s="12">
        <v>211</v>
      </c>
      <c r="F30" s="12">
        <v>282</v>
      </c>
      <c r="G30" s="4">
        <f t="shared" si="0"/>
        <v>92.53999999999999</v>
      </c>
      <c r="H30" s="4">
        <f t="shared" si="1"/>
        <v>91.87899999999999</v>
      </c>
      <c r="I30" s="4">
        <f t="shared" si="2"/>
        <v>92.98066666666665</v>
      </c>
      <c r="J30" s="4">
        <f t="shared" si="6"/>
        <v>93.201</v>
      </c>
      <c r="K30" s="4">
        <f t="shared" si="3"/>
        <v>92.65016666666665</v>
      </c>
      <c r="L30" s="7">
        <f t="shared" si="4"/>
        <v>76.6555967134147</v>
      </c>
      <c r="M30" s="7">
        <f t="shared" si="5"/>
        <v>2.0343251470484587</v>
      </c>
    </row>
    <row r="31" spans="1:13" ht="12.75">
      <c r="A31">
        <v>20</v>
      </c>
      <c r="B31">
        <v>102.5</v>
      </c>
      <c r="C31" s="12">
        <v>71</v>
      </c>
      <c r="D31" s="12">
        <v>141</v>
      </c>
      <c r="E31" s="12">
        <v>213</v>
      </c>
      <c r="F31" s="12">
        <v>286</v>
      </c>
      <c r="G31" s="4">
        <f t="shared" si="0"/>
        <v>93.862</v>
      </c>
      <c r="H31" s="4">
        <f t="shared" si="1"/>
        <v>93.201</v>
      </c>
      <c r="I31" s="4">
        <f t="shared" si="2"/>
        <v>93.86199999999998</v>
      </c>
      <c r="J31" s="4">
        <f t="shared" si="6"/>
        <v>94.52299999999998</v>
      </c>
      <c r="K31" s="4">
        <f t="shared" si="3"/>
        <v>93.86199999999998</v>
      </c>
      <c r="L31" s="7">
        <f t="shared" si="4"/>
        <v>78.67397014291996</v>
      </c>
      <c r="M31" s="7">
        <f t="shared" si="5"/>
        <v>2.1413948916299566</v>
      </c>
    </row>
    <row r="32" spans="1:13" ht="12.75">
      <c r="A32">
        <v>21</v>
      </c>
      <c r="B32">
        <v>107.5</v>
      </c>
      <c r="C32" s="12">
        <v>71</v>
      </c>
      <c r="D32" s="12">
        <v>142</v>
      </c>
      <c r="E32" s="12">
        <v>217</v>
      </c>
      <c r="F32" s="12">
        <v>289</v>
      </c>
      <c r="G32" s="4">
        <f t="shared" si="0"/>
        <v>93.862</v>
      </c>
      <c r="H32" s="4">
        <f t="shared" si="1"/>
        <v>93.862</v>
      </c>
      <c r="I32" s="4">
        <f t="shared" si="2"/>
        <v>95.62466666666666</v>
      </c>
      <c r="J32" s="4">
        <f t="shared" si="6"/>
        <v>95.51449999999998</v>
      </c>
      <c r="K32" s="4">
        <f t="shared" si="3"/>
        <v>94.71579166666666</v>
      </c>
      <c r="L32" s="7">
        <f t="shared" si="4"/>
        <v>80.11175503601757</v>
      </c>
      <c r="M32" s="7">
        <f t="shared" si="5"/>
        <v>2.2484646362114544</v>
      </c>
    </row>
    <row r="33" spans="1:13" ht="12.75">
      <c r="A33">
        <v>22</v>
      </c>
      <c r="B33">
        <v>112.5</v>
      </c>
      <c r="C33" s="12">
        <v>72</v>
      </c>
      <c r="D33" s="12">
        <v>144</v>
      </c>
      <c r="E33" s="12">
        <v>218</v>
      </c>
      <c r="F33" s="12">
        <v>292</v>
      </c>
      <c r="G33" s="4">
        <f t="shared" si="0"/>
        <v>95.18399999999998</v>
      </c>
      <c r="H33" s="4">
        <f t="shared" si="1"/>
        <v>95.18399999999998</v>
      </c>
      <c r="I33" s="4">
        <f t="shared" si="2"/>
        <v>96.06533333333333</v>
      </c>
      <c r="J33" s="4">
        <f t="shared" si="6"/>
        <v>96.50599999999999</v>
      </c>
      <c r="K33" s="4">
        <f t="shared" si="3"/>
        <v>95.73483333333331</v>
      </c>
      <c r="L33" s="7">
        <f t="shared" si="4"/>
        <v>81.84486373831469</v>
      </c>
      <c r="M33" s="7">
        <f t="shared" si="5"/>
        <v>2.355534380792952</v>
      </c>
    </row>
    <row r="34" spans="1:13" ht="12.75">
      <c r="A34">
        <v>23</v>
      </c>
      <c r="B34">
        <v>117.5</v>
      </c>
      <c r="C34" s="12">
        <v>73</v>
      </c>
      <c r="D34" s="12">
        <v>146</v>
      </c>
      <c r="E34" s="12">
        <v>222</v>
      </c>
      <c r="F34" s="12">
        <v>297</v>
      </c>
      <c r="G34" s="4">
        <f t="shared" si="0"/>
        <v>96.50599999999999</v>
      </c>
      <c r="H34" s="4">
        <f t="shared" si="1"/>
        <v>96.50599999999999</v>
      </c>
      <c r="I34" s="4">
        <f t="shared" si="2"/>
        <v>97.82799999999999</v>
      </c>
      <c r="J34" s="4">
        <f t="shared" si="6"/>
        <v>98.15849999999999</v>
      </c>
      <c r="K34" s="4">
        <f t="shared" si="3"/>
        <v>97.249625</v>
      </c>
      <c r="L34" s="7">
        <f t="shared" si="4"/>
        <v>84.45538179438077</v>
      </c>
      <c r="M34" s="7">
        <f t="shared" si="5"/>
        <v>2.4626041253744497</v>
      </c>
    </row>
    <row r="35" spans="1:13" ht="12.75">
      <c r="A35">
        <v>24</v>
      </c>
      <c r="B35">
        <v>122.5</v>
      </c>
      <c r="C35" s="12">
        <v>74</v>
      </c>
      <c r="D35" s="12">
        <v>147</v>
      </c>
      <c r="E35" s="12">
        <v>224</v>
      </c>
      <c r="F35" s="12">
        <v>299</v>
      </c>
      <c r="G35" s="4">
        <f t="shared" si="0"/>
        <v>97.82799999999999</v>
      </c>
      <c r="H35" s="4">
        <f t="shared" si="1"/>
        <v>97.16699999999999</v>
      </c>
      <c r="I35" s="4">
        <f t="shared" si="2"/>
        <v>98.70933333333333</v>
      </c>
      <c r="J35" s="4">
        <f t="shared" si="6"/>
        <v>98.81949999999999</v>
      </c>
      <c r="K35" s="4">
        <f t="shared" si="3"/>
        <v>98.13095833333333</v>
      </c>
      <c r="L35" s="7">
        <f t="shared" si="4"/>
        <v>85.99308690192633</v>
      </c>
      <c r="M35" s="7">
        <f t="shared" si="5"/>
        <v>2.569673869955948</v>
      </c>
    </row>
    <row r="36" spans="1:13" ht="12.75">
      <c r="A36">
        <v>25</v>
      </c>
      <c r="B36">
        <v>127.5</v>
      </c>
      <c r="C36" s="12">
        <v>75</v>
      </c>
      <c r="D36" s="12">
        <v>148</v>
      </c>
      <c r="E36" s="12">
        <v>225</v>
      </c>
      <c r="F36" s="12">
        <v>303</v>
      </c>
      <c r="G36" s="4">
        <f t="shared" si="0"/>
        <v>99.14999999999999</v>
      </c>
      <c r="H36" s="4">
        <f t="shared" si="1"/>
        <v>97.82799999999999</v>
      </c>
      <c r="I36" s="4">
        <f t="shared" si="2"/>
        <v>99.14999999999999</v>
      </c>
      <c r="J36" s="4">
        <f t="shared" si="6"/>
        <v>100.1415</v>
      </c>
      <c r="K36" s="4">
        <f t="shared" si="3"/>
        <v>99.067375</v>
      </c>
      <c r="L36" s="7">
        <f t="shared" si="4"/>
        <v>87.64209896925827</v>
      </c>
      <c r="M36" s="7">
        <f t="shared" si="5"/>
        <v>2.676743614537446</v>
      </c>
    </row>
    <row r="37" spans="1:13" ht="12.75">
      <c r="A37">
        <v>26</v>
      </c>
      <c r="B37">
        <v>132.5</v>
      </c>
      <c r="C37" s="12">
        <v>75</v>
      </c>
      <c r="D37" s="12">
        <v>150</v>
      </c>
      <c r="E37" s="12">
        <v>227</v>
      </c>
      <c r="F37" s="12">
        <v>304</v>
      </c>
      <c r="G37" s="4">
        <f t="shared" si="0"/>
        <v>99.14999999999999</v>
      </c>
      <c r="H37" s="4">
        <f t="shared" si="1"/>
        <v>99.14999999999999</v>
      </c>
      <c r="I37" s="4">
        <f t="shared" si="2"/>
        <v>100.03133333333331</v>
      </c>
      <c r="J37" s="4">
        <f t="shared" si="6"/>
        <v>100.472</v>
      </c>
      <c r="K37" s="4">
        <f t="shared" si="3"/>
        <v>99.70083333333332</v>
      </c>
      <c r="L37" s="7">
        <f t="shared" si="4"/>
        <v>88.76648757453471</v>
      </c>
      <c r="M37" s="7">
        <f t="shared" si="5"/>
        <v>2.7838133591189433</v>
      </c>
    </row>
    <row r="38" spans="1:13" ht="12.75">
      <c r="A38">
        <v>27</v>
      </c>
      <c r="B38">
        <v>137.5</v>
      </c>
      <c r="C38" s="12">
        <v>75</v>
      </c>
      <c r="D38" s="12">
        <v>151</v>
      </c>
      <c r="E38" s="12">
        <v>228</v>
      </c>
      <c r="F38" s="12">
        <v>307</v>
      </c>
      <c r="G38" s="4">
        <f t="shared" si="0"/>
        <v>99.14999999999999</v>
      </c>
      <c r="H38" s="4">
        <f t="shared" si="1"/>
        <v>99.81099999999999</v>
      </c>
      <c r="I38" s="4">
        <f t="shared" si="2"/>
        <v>100.47199999999998</v>
      </c>
      <c r="J38" s="4">
        <f t="shared" si="6"/>
        <v>101.46349999999998</v>
      </c>
      <c r="K38" s="4">
        <f t="shared" si="3"/>
        <v>100.22412499999999</v>
      </c>
      <c r="L38" s="7">
        <f t="shared" si="4"/>
        <v>89.7007358218995</v>
      </c>
      <c r="M38" s="7">
        <f t="shared" si="5"/>
        <v>2.890883103700441</v>
      </c>
    </row>
    <row r="39" spans="1:13" ht="12.75">
      <c r="A39">
        <v>28</v>
      </c>
      <c r="B39">
        <v>142.5</v>
      </c>
      <c r="C39" s="12">
        <v>76</v>
      </c>
      <c r="D39" s="12">
        <v>153</v>
      </c>
      <c r="E39" s="12">
        <v>232</v>
      </c>
      <c r="F39" s="12">
        <v>311</v>
      </c>
      <c r="G39" s="4">
        <f t="shared" si="0"/>
        <v>100.472</v>
      </c>
      <c r="H39" s="4">
        <f t="shared" si="1"/>
        <v>101.13299999999998</v>
      </c>
      <c r="I39" s="4">
        <f t="shared" si="2"/>
        <v>102.23466666666666</v>
      </c>
      <c r="J39" s="4">
        <f t="shared" si="6"/>
        <v>102.78549999999998</v>
      </c>
      <c r="K39" s="4">
        <f t="shared" si="3"/>
        <v>101.65629166666665</v>
      </c>
      <c r="L39" s="7">
        <f t="shared" si="4"/>
        <v>92.2826346042863</v>
      </c>
      <c r="M39" s="7">
        <f t="shared" si="5"/>
        <v>2.997952848281939</v>
      </c>
    </row>
    <row r="40" spans="1:13" ht="12.75">
      <c r="A40">
        <v>29</v>
      </c>
      <c r="B40">
        <v>147.5</v>
      </c>
      <c r="C40" s="12">
        <v>76</v>
      </c>
      <c r="D40" s="12">
        <v>153</v>
      </c>
      <c r="E40" s="12">
        <v>233</v>
      </c>
      <c r="F40" s="12">
        <v>315</v>
      </c>
      <c r="G40" s="4">
        <f t="shared" si="0"/>
        <v>100.472</v>
      </c>
      <c r="H40" s="4">
        <f t="shared" si="1"/>
        <v>101.13299999999998</v>
      </c>
      <c r="I40" s="4">
        <f t="shared" si="2"/>
        <v>102.67533333333331</v>
      </c>
      <c r="J40" s="4">
        <f t="shared" si="6"/>
        <v>104.10749999999999</v>
      </c>
      <c r="K40" s="4">
        <f t="shared" si="3"/>
        <v>102.0969583333333</v>
      </c>
      <c r="L40" s="7">
        <f t="shared" si="4"/>
        <v>93.08443488520128</v>
      </c>
      <c r="M40" s="7">
        <f t="shared" si="5"/>
        <v>3.105022592863437</v>
      </c>
    </row>
    <row r="41" spans="1:13" ht="12.75">
      <c r="A41">
        <v>30</v>
      </c>
      <c r="B41">
        <v>152.5</v>
      </c>
      <c r="C41" s="12">
        <v>77</v>
      </c>
      <c r="D41" s="12">
        <v>155</v>
      </c>
      <c r="E41" s="12">
        <v>236</v>
      </c>
      <c r="F41" s="12">
        <v>318</v>
      </c>
      <c r="G41" s="4">
        <f t="shared" si="0"/>
        <v>101.79399999999998</v>
      </c>
      <c r="H41" s="4">
        <f t="shared" si="1"/>
        <v>102.45499999999998</v>
      </c>
      <c r="I41" s="4">
        <f t="shared" si="2"/>
        <v>103.99733333333332</v>
      </c>
      <c r="J41" s="4">
        <f t="shared" si="6"/>
        <v>105.09899999999999</v>
      </c>
      <c r="K41" s="4">
        <f t="shared" si="3"/>
        <v>103.33633333333331</v>
      </c>
      <c r="L41" s="7">
        <f t="shared" si="4"/>
        <v>95.35809223592551</v>
      </c>
      <c r="M41" s="7">
        <f t="shared" si="5"/>
        <v>3.2120923374449344</v>
      </c>
    </row>
    <row r="42" spans="1:13" ht="12.75">
      <c r="A42">
        <v>31</v>
      </c>
      <c r="B42">
        <v>157.5</v>
      </c>
      <c r="C42" s="12">
        <v>77</v>
      </c>
      <c r="D42" s="12">
        <v>157</v>
      </c>
      <c r="E42" s="12">
        <v>238</v>
      </c>
      <c r="F42" s="12">
        <v>319</v>
      </c>
      <c r="G42" s="4">
        <f t="shared" si="0"/>
        <v>101.79399999999998</v>
      </c>
      <c r="H42" s="4">
        <f t="shared" si="1"/>
        <v>103.77699999999999</v>
      </c>
      <c r="I42" s="4">
        <f t="shared" si="2"/>
        <v>104.87866666666666</v>
      </c>
      <c r="J42" s="4">
        <f t="shared" si="6"/>
        <v>105.42949999999999</v>
      </c>
      <c r="K42" s="4">
        <f t="shared" si="3"/>
        <v>103.96979166666665</v>
      </c>
      <c r="L42" s="7">
        <f t="shared" si="4"/>
        <v>96.5307779823459</v>
      </c>
      <c r="M42" s="7">
        <f t="shared" si="5"/>
        <v>3.3191620820264327</v>
      </c>
    </row>
    <row r="43" spans="1:13" ht="12.75">
      <c r="A43">
        <v>32</v>
      </c>
      <c r="B43">
        <v>162.5</v>
      </c>
      <c r="C43" s="12">
        <v>78</v>
      </c>
      <c r="D43" s="12">
        <v>157</v>
      </c>
      <c r="E43" s="12">
        <v>238</v>
      </c>
      <c r="F43" s="12">
        <v>319</v>
      </c>
      <c r="G43" s="4">
        <f aca="true" t="shared" si="7" ref="G43:G74">0.02*$B$3*C43/C$10</f>
        <v>103.11599999999999</v>
      </c>
      <c r="H43" s="4">
        <f aca="true" t="shared" si="8" ref="H43:H74">0.02*$B$3*D43/D$10</f>
        <v>103.77699999999999</v>
      </c>
      <c r="I43" s="4">
        <f aca="true" t="shared" si="9" ref="I43:I74">0.02*$B$3*E43/E$10</f>
        <v>104.87866666666666</v>
      </c>
      <c r="J43" s="4">
        <f aca="true" t="shared" si="10" ref="J43:J74">0.02*$B$3*F43/F$10</f>
        <v>105.42949999999999</v>
      </c>
      <c r="K43" s="4">
        <f t="shared" si="3"/>
        <v>104.30029166666665</v>
      </c>
      <c r="L43" s="7">
        <f t="shared" si="4"/>
        <v>97.14545901684299</v>
      </c>
      <c r="M43" s="7">
        <f t="shared" si="5"/>
        <v>3.4262318266079306</v>
      </c>
    </row>
    <row r="44" spans="1:13" ht="12.75">
      <c r="A44">
        <v>33</v>
      </c>
      <c r="B44">
        <v>167.5</v>
      </c>
      <c r="C44" s="12">
        <v>79</v>
      </c>
      <c r="D44" s="12">
        <v>159</v>
      </c>
      <c r="E44" s="12">
        <v>240</v>
      </c>
      <c r="F44" s="12">
        <v>325</v>
      </c>
      <c r="G44" s="4">
        <f t="shared" si="7"/>
        <v>104.43799999999999</v>
      </c>
      <c r="H44" s="4">
        <f t="shared" si="8"/>
        <v>105.09899999999999</v>
      </c>
      <c r="I44" s="4">
        <f t="shared" si="9"/>
        <v>105.75999999999999</v>
      </c>
      <c r="J44" s="4">
        <f t="shared" si="10"/>
        <v>107.41249999999998</v>
      </c>
      <c r="K44" s="4">
        <f t="shared" si="3"/>
        <v>105.67737499999998</v>
      </c>
      <c r="L44" s="7">
        <f t="shared" si="4"/>
        <v>99.72762875093325</v>
      </c>
      <c r="M44" s="7">
        <f t="shared" si="5"/>
        <v>3.5333015711894284</v>
      </c>
    </row>
    <row r="45" spans="1:13" ht="12.75">
      <c r="A45">
        <v>34</v>
      </c>
      <c r="B45">
        <v>172.5</v>
      </c>
      <c r="C45" s="12">
        <v>80</v>
      </c>
      <c r="D45" s="12">
        <v>161</v>
      </c>
      <c r="E45" s="12">
        <v>242</v>
      </c>
      <c r="F45" s="12">
        <v>324</v>
      </c>
      <c r="G45" s="4">
        <f t="shared" si="7"/>
        <v>105.75999999999999</v>
      </c>
      <c r="H45" s="4">
        <f t="shared" si="8"/>
        <v>106.42099999999999</v>
      </c>
      <c r="I45" s="4">
        <f t="shared" si="9"/>
        <v>106.64133333333332</v>
      </c>
      <c r="J45" s="4">
        <f t="shared" si="10"/>
        <v>107.082</v>
      </c>
      <c r="K45" s="4">
        <f t="shared" si="3"/>
        <v>106.47608333333332</v>
      </c>
      <c r="L45" s="7">
        <f t="shared" si="4"/>
        <v>101.24080595552199</v>
      </c>
      <c r="M45" s="7">
        <f t="shared" si="5"/>
        <v>3.6403713157709263</v>
      </c>
    </row>
    <row r="46" spans="1:13" ht="12.75">
      <c r="A46">
        <v>35</v>
      </c>
      <c r="B46">
        <v>177.5</v>
      </c>
      <c r="C46" s="12">
        <v>81</v>
      </c>
      <c r="D46" s="12">
        <v>161</v>
      </c>
      <c r="E46" s="12">
        <v>243</v>
      </c>
      <c r="F46" s="12">
        <v>324</v>
      </c>
      <c r="G46" s="4">
        <f t="shared" si="7"/>
        <v>107.082</v>
      </c>
      <c r="H46" s="4">
        <f t="shared" si="8"/>
        <v>106.42099999999999</v>
      </c>
      <c r="I46" s="4">
        <f t="shared" si="9"/>
        <v>107.082</v>
      </c>
      <c r="J46" s="4">
        <f t="shared" si="10"/>
        <v>107.082</v>
      </c>
      <c r="K46" s="4">
        <f t="shared" si="3"/>
        <v>106.91675</v>
      </c>
      <c r="L46" s="7">
        <f t="shared" si="4"/>
        <v>102.0805394749231</v>
      </c>
      <c r="M46" s="7">
        <f t="shared" si="5"/>
        <v>3.7474410603524237</v>
      </c>
    </row>
    <row r="47" spans="1:13" ht="12.75">
      <c r="A47">
        <v>36</v>
      </c>
      <c r="B47">
        <v>182.5</v>
      </c>
      <c r="C47" s="12">
        <v>81</v>
      </c>
      <c r="D47" s="12">
        <v>162</v>
      </c>
      <c r="E47" s="12">
        <v>244</v>
      </c>
      <c r="F47" s="12">
        <v>326</v>
      </c>
      <c r="G47" s="4">
        <f t="shared" si="7"/>
        <v>107.082</v>
      </c>
      <c r="H47" s="4">
        <f t="shared" si="8"/>
        <v>107.082</v>
      </c>
      <c r="I47" s="4">
        <f t="shared" si="9"/>
        <v>107.52266666666667</v>
      </c>
      <c r="J47" s="4">
        <f t="shared" si="10"/>
        <v>107.74299999999998</v>
      </c>
      <c r="K47" s="4">
        <f t="shared" si="3"/>
        <v>107.35741666666667</v>
      </c>
      <c r="L47" s="7">
        <f t="shared" si="4"/>
        <v>102.92374117612869</v>
      </c>
      <c r="M47" s="7">
        <f t="shared" si="5"/>
        <v>3.8545108049339216</v>
      </c>
    </row>
    <row r="48" spans="1:13" ht="12.75">
      <c r="A48">
        <v>37</v>
      </c>
      <c r="B48">
        <v>187.5</v>
      </c>
      <c r="C48" s="12">
        <v>81</v>
      </c>
      <c r="D48" s="12">
        <v>164</v>
      </c>
      <c r="E48" s="12">
        <v>247</v>
      </c>
      <c r="F48" s="12">
        <v>327</v>
      </c>
      <c r="G48" s="4">
        <f t="shared" si="7"/>
        <v>107.082</v>
      </c>
      <c r="H48" s="4">
        <f t="shared" si="8"/>
        <v>108.40399999999998</v>
      </c>
      <c r="I48" s="4">
        <f t="shared" si="9"/>
        <v>108.84466666666664</v>
      </c>
      <c r="J48" s="4">
        <f t="shared" si="10"/>
        <v>108.07349999999998</v>
      </c>
      <c r="K48" s="4">
        <f t="shared" si="3"/>
        <v>108.10104166666665</v>
      </c>
      <c r="L48" s="7">
        <f t="shared" si="4"/>
        <v>104.3545084201063</v>
      </c>
      <c r="M48" s="7">
        <f t="shared" si="5"/>
        <v>3.9615805495154195</v>
      </c>
    </row>
    <row r="49" spans="1:13" ht="12.75">
      <c r="A49">
        <v>38</v>
      </c>
      <c r="B49">
        <v>192.5</v>
      </c>
      <c r="C49" s="12">
        <v>81</v>
      </c>
      <c r="D49" s="12">
        <v>164</v>
      </c>
      <c r="E49" s="12">
        <v>248</v>
      </c>
      <c r="F49" s="12">
        <v>329</v>
      </c>
      <c r="G49" s="4">
        <f t="shared" si="7"/>
        <v>107.082</v>
      </c>
      <c r="H49" s="4">
        <f t="shared" si="8"/>
        <v>108.40399999999998</v>
      </c>
      <c r="I49" s="4">
        <f t="shared" si="9"/>
        <v>109.28533333333331</v>
      </c>
      <c r="J49" s="4">
        <f t="shared" si="10"/>
        <v>108.73449999999998</v>
      </c>
      <c r="K49" s="4">
        <f t="shared" si="3"/>
        <v>108.37645833333332</v>
      </c>
      <c r="L49" s="7">
        <f t="shared" si="4"/>
        <v>104.88692851742923</v>
      </c>
      <c r="M49" s="7">
        <f t="shared" si="5"/>
        <v>4.068650294096917</v>
      </c>
    </row>
    <row r="50" spans="1:13" ht="12.75">
      <c r="A50">
        <v>39</v>
      </c>
      <c r="B50">
        <v>197.5</v>
      </c>
      <c r="C50" s="12">
        <v>81</v>
      </c>
      <c r="D50" s="12">
        <v>164</v>
      </c>
      <c r="E50" s="12">
        <v>248</v>
      </c>
      <c r="F50" s="12">
        <v>330</v>
      </c>
      <c r="G50" s="4">
        <f t="shared" si="7"/>
        <v>107.082</v>
      </c>
      <c r="H50" s="4">
        <f t="shared" si="8"/>
        <v>108.40399999999998</v>
      </c>
      <c r="I50" s="4">
        <f t="shared" si="9"/>
        <v>109.28533333333331</v>
      </c>
      <c r="J50" s="4">
        <f t="shared" si="10"/>
        <v>109.06499999999998</v>
      </c>
      <c r="K50" s="4">
        <f t="shared" si="3"/>
        <v>108.45908333333333</v>
      </c>
      <c r="L50" s="7">
        <f t="shared" si="4"/>
        <v>105.046918724537</v>
      </c>
      <c r="M50" s="7">
        <f t="shared" si="5"/>
        <v>4.175720038678415</v>
      </c>
    </row>
    <row r="51" spans="1:13" ht="12.75">
      <c r="A51">
        <v>40</v>
      </c>
      <c r="B51">
        <v>202.5</v>
      </c>
      <c r="C51" s="12">
        <v>81</v>
      </c>
      <c r="D51" s="12">
        <v>164</v>
      </c>
      <c r="E51" s="12">
        <v>248</v>
      </c>
      <c r="F51" s="12">
        <v>331</v>
      </c>
      <c r="G51" s="4">
        <f t="shared" si="7"/>
        <v>107.082</v>
      </c>
      <c r="H51" s="4">
        <f t="shared" si="8"/>
        <v>108.40399999999998</v>
      </c>
      <c r="I51" s="4">
        <f t="shared" si="9"/>
        <v>109.28533333333331</v>
      </c>
      <c r="J51" s="4">
        <f t="shared" si="10"/>
        <v>109.39549999999998</v>
      </c>
      <c r="K51" s="4">
        <f t="shared" si="3"/>
        <v>108.54170833333332</v>
      </c>
      <c r="L51" s="7">
        <f t="shared" si="4"/>
        <v>105.2070308599113</v>
      </c>
      <c r="M51" s="7">
        <f t="shared" si="5"/>
        <v>4.282789783259913</v>
      </c>
    </row>
    <row r="52" spans="1:13" ht="12.75">
      <c r="A52">
        <v>39</v>
      </c>
      <c r="B52">
        <v>207.5</v>
      </c>
      <c r="C52" s="12">
        <v>75</v>
      </c>
      <c r="D52" s="12">
        <v>151</v>
      </c>
      <c r="E52" s="12">
        <v>230</v>
      </c>
      <c r="F52" s="12">
        <v>306</v>
      </c>
      <c r="G52" s="4">
        <f t="shared" si="7"/>
        <v>99.14999999999999</v>
      </c>
      <c r="H52" s="4">
        <f t="shared" si="8"/>
        <v>99.81099999999999</v>
      </c>
      <c r="I52" s="4">
        <f t="shared" si="9"/>
        <v>101.35333333333331</v>
      </c>
      <c r="J52" s="4">
        <f t="shared" si="10"/>
        <v>101.13299999999998</v>
      </c>
      <c r="K52" s="4">
        <f t="shared" si="3"/>
        <v>100.36183333333332</v>
      </c>
      <c r="L52" s="7">
        <f t="shared" si="4"/>
        <v>89.94740347894803</v>
      </c>
      <c r="M52" s="7">
        <f t="shared" si="5"/>
        <v>4.175720038678415</v>
      </c>
    </row>
    <row r="53" spans="1:13" ht="12.75">
      <c r="A53">
        <v>38</v>
      </c>
      <c r="B53">
        <v>212.5</v>
      </c>
      <c r="C53" s="12">
        <v>72</v>
      </c>
      <c r="D53" s="12">
        <v>145</v>
      </c>
      <c r="E53" s="12">
        <v>221</v>
      </c>
      <c r="F53" s="12">
        <v>295</v>
      </c>
      <c r="G53" s="4">
        <f t="shared" si="7"/>
        <v>95.18399999999998</v>
      </c>
      <c r="H53" s="4">
        <f t="shared" si="8"/>
        <v>95.84499999999998</v>
      </c>
      <c r="I53" s="4">
        <f t="shared" si="9"/>
        <v>97.38733333333333</v>
      </c>
      <c r="J53" s="4">
        <f t="shared" si="10"/>
        <v>97.49749999999999</v>
      </c>
      <c r="K53" s="4">
        <f t="shared" si="3"/>
        <v>96.47845833333332</v>
      </c>
      <c r="L53" s="7">
        <f t="shared" si="4"/>
        <v>83.12126979682424</v>
      </c>
      <c r="M53" s="7">
        <f t="shared" si="5"/>
        <v>4.068650294096917</v>
      </c>
    </row>
    <row r="54" spans="1:13" ht="12.75">
      <c r="A54">
        <v>37</v>
      </c>
      <c r="B54">
        <v>217.5</v>
      </c>
      <c r="C54" s="12">
        <v>69</v>
      </c>
      <c r="D54" s="12">
        <v>137</v>
      </c>
      <c r="E54" s="12">
        <v>209</v>
      </c>
      <c r="F54" s="12">
        <v>278</v>
      </c>
      <c r="G54" s="4">
        <f t="shared" si="7"/>
        <v>91.21799999999999</v>
      </c>
      <c r="H54" s="4">
        <f t="shared" si="8"/>
        <v>90.55699999999999</v>
      </c>
      <c r="I54" s="4">
        <f t="shared" si="9"/>
        <v>92.09933333333332</v>
      </c>
      <c r="J54" s="4">
        <f t="shared" si="10"/>
        <v>91.87899999999999</v>
      </c>
      <c r="K54" s="4">
        <f t="shared" si="3"/>
        <v>91.43833333333333</v>
      </c>
      <c r="L54" s="7">
        <f t="shared" si="4"/>
        <v>74.66345140880556</v>
      </c>
      <c r="M54" s="7">
        <f t="shared" si="5"/>
        <v>3.9615805495154195</v>
      </c>
    </row>
    <row r="55" spans="1:13" ht="12.75">
      <c r="A55">
        <v>36</v>
      </c>
      <c r="B55">
        <v>222.5</v>
      </c>
      <c r="C55" s="12">
        <v>64</v>
      </c>
      <c r="D55" s="12">
        <v>128</v>
      </c>
      <c r="E55" s="12">
        <v>196</v>
      </c>
      <c r="F55" s="12">
        <v>260</v>
      </c>
      <c r="G55" s="4">
        <f t="shared" si="7"/>
        <v>84.60799999999999</v>
      </c>
      <c r="H55" s="4">
        <f t="shared" si="8"/>
        <v>84.60799999999999</v>
      </c>
      <c r="I55" s="4">
        <f t="shared" si="9"/>
        <v>86.37066666666665</v>
      </c>
      <c r="J55" s="4">
        <f t="shared" si="10"/>
        <v>85.92999999999999</v>
      </c>
      <c r="K55" s="4">
        <f t="shared" si="3"/>
        <v>85.37916666666666</v>
      </c>
      <c r="L55" s="7">
        <f t="shared" si="4"/>
        <v>65.09614675920139</v>
      </c>
      <c r="M55" s="7">
        <f t="shared" si="5"/>
        <v>3.8545108049339216</v>
      </c>
    </row>
    <row r="56" spans="1:13" ht="12.75">
      <c r="A56">
        <v>35</v>
      </c>
      <c r="B56">
        <v>227.5</v>
      </c>
      <c r="C56" s="12">
        <v>60</v>
      </c>
      <c r="D56" s="12">
        <v>120</v>
      </c>
      <c r="E56" s="12">
        <v>181</v>
      </c>
      <c r="F56" s="12">
        <v>247</v>
      </c>
      <c r="G56" s="4">
        <f t="shared" si="7"/>
        <v>79.32</v>
      </c>
      <c r="H56" s="4">
        <f t="shared" si="8"/>
        <v>79.32</v>
      </c>
      <c r="I56" s="4">
        <f t="shared" si="9"/>
        <v>79.76066666666667</v>
      </c>
      <c r="J56" s="4">
        <f t="shared" si="10"/>
        <v>81.63349999999998</v>
      </c>
      <c r="K56" s="4">
        <f t="shared" si="3"/>
        <v>80.00854166666666</v>
      </c>
      <c r="L56" s="7">
        <f t="shared" si="4"/>
        <v>57.16420498486674</v>
      </c>
      <c r="M56" s="7">
        <f t="shared" si="5"/>
        <v>3.7474410603524237</v>
      </c>
    </row>
    <row r="57" spans="1:13" ht="12.75">
      <c r="A57">
        <v>34</v>
      </c>
      <c r="B57">
        <v>232.5</v>
      </c>
      <c r="C57" s="12">
        <v>56</v>
      </c>
      <c r="D57" s="12">
        <v>111</v>
      </c>
      <c r="E57" s="12">
        <v>169</v>
      </c>
      <c r="F57" s="12">
        <v>225</v>
      </c>
      <c r="G57" s="4">
        <f t="shared" si="7"/>
        <v>74.032</v>
      </c>
      <c r="H57" s="4">
        <f t="shared" si="8"/>
        <v>73.371</v>
      </c>
      <c r="I57" s="4">
        <f t="shared" si="9"/>
        <v>74.47266666666665</v>
      </c>
      <c r="J57" s="4">
        <f t="shared" si="10"/>
        <v>74.3625</v>
      </c>
      <c r="K57" s="4">
        <f t="shared" si="3"/>
        <v>74.05954166666666</v>
      </c>
      <c r="L57" s="7">
        <f t="shared" si="4"/>
        <v>48.97940430705924</v>
      </c>
      <c r="M57" s="7">
        <f t="shared" si="5"/>
        <v>3.6403713157709263</v>
      </c>
    </row>
    <row r="58" spans="1:13" ht="12.75">
      <c r="A58">
        <v>33</v>
      </c>
      <c r="B58">
        <v>237.5</v>
      </c>
      <c r="C58" s="12">
        <v>51</v>
      </c>
      <c r="D58" s="12">
        <v>103</v>
      </c>
      <c r="E58" s="12">
        <v>156</v>
      </c>
      <c r="F58" s="12">
        <v>210</v>
      </c>
      <c r="G58" s="4">
        <f t="shared" si="7"/>
        <v>67.422</v>
      </c>
      <c r="H58" s="4">
        <f t="shared" si="8"/>
        <v>68.083</v>
      </c>
      <c r="I58" s="4">
        <f t="shared" si="9"/>
        <v>68.74399999999999</v>
      </c>
      <c r="J58" s="4">
        <f t="shared" si="10"/>
        <v>69.40499999999999</v>
      </c>
      <c r="K58" s="4">
        <f t="shared" si="3"/>
        <v>68.41349999999998</v>
      </c>
      <c r="L58" s="7">
        <f t="shared" si="4"/>
        <v>41.79603435149248</v>
      </c>
      <c r="M58" s="7">
        <f t="shared" si="5"/>
        <v>3.5333015711894284</v>
      </c>
    </row>
    <row r="59" spans="1:13" ht="12.75">
      <c r="A59">
        <v>32</v>
      </c>
      <c r="B59">
        <v>242.5</v>
      </c>
      <c r="C59" s="12">
        <v>48</v>
      </c>
      <c r="D59" s="12">
        <v>95</v>
      </c>
      <c r="E59" s="12">
        <v>146</v>
      </c>
      <c r="F59" s="12">
        <v>193</v>
      </c>
      <c r="G59" s="4">
        <f t="shared" si="7"/>
        <v>63.45599999999999</v>
      </c>
      <c r="H59" s="4">
        <f t="shared" si="8"/>
        <v>62.794999999999995</v>
      </c>
      <c r="I59" s="4">
        <f t="shared" si="9"/>
        <v>64.33733333333332</v>
      </c>
      <c r="J59" s="4">
        <f t="shared" si="10"/>
        <v>63.78649999999999</v>
      </c>
      <c r="K59" s="4">
        <f t="shared" si="3"/>
        <v>63.593708333333325</v>
      </c>
      <c r="L59" s="7">
        <f t="shared" si="4"/>
        <v>36.11434647449466</v>
      </c>
      <c r="M59" s="7">
        <f t="shared" si="5"/>
        <v>3.4262318266079306</v>
      </c>
    </row>
    <row r="60" spans="1:13" ht="12.75">
      <c r="A60">
        <v>31</v>
      </c>
      <c r="B60">
        <v>247.5</v>
      </c>
      <c r="C60" s="12">
        <v>43</v>
      </c>
      <c r="D60" s="12">
        <v>86</v>
      </c>
      <c r="E60" s="12">
        <v>133</v>
      </c>
      <c r="F60" s="12">
        <v>177</v>
      </c>
      <c r="G60" s="4">
        <f t="shared" si="7"/>
        <v>56.846</v>
      </c>
      <c r="H60" s="4">
        <f t="shared" si="8"/>
        <v>56.846</v>
      </c>
      <c r="I60" s="4">
        <f t="shared" si="9"/>
        <v>58.60866666666666</v>
      </c>
      <c r="J60" s="4">
        <f t="shared" si="10"/>
        <v>58.49849999999999</v>
      </c>
      <c r="K60" s="4">
        <f t="shared" si="3"/>
        <v>57.699791666666655</v>
      </c>
      <c r="L60" s="7">
        <f t="shared" si="4"/>
        <v>29.730345008304244</v>
      </c>
      <c r="M60" s="7">
        <f t="shared" si="5"/>
        <v>3.3191620820264327</v>
      </c>
    </row>
    <row r="61" spans="1:13" ht="12.75">
      <c r="A61">
        <v>30</v>
      </c>
      <c r="B61">
        <v>252.5</v>
      </c>
      <c r="C61" s="12">
        <v>39</v>
      </c>
      <c r="D61" s="12">
        <v>79</v>
      </c>
      <c r="E61" s="12">
        <v>123</v>
      </c>
      <c r="F61" s="12">
        <v>169</v>
      </c>
      <c r="G61" s="4">
        <f t="shared" si="7"/>
        <v>51.55799999999999</v>
      </c>
      <c r="H61" s="4">
        <f t="shared" si="8"/>
        <v>52.218999999999994</v>
      </c>
      <c r="I61" s="4">
        <f t="shared" si="9"/>
        <v>54.202</v>
      </c>
      <c r="J61" s="4">
        <f t="shared" si="10"/>
        <v>55.854499999999994</v>
      </c>
      <c r="K61" s="4">
        <f t="shared" si="3"/>
        <v>53.458375</v>
      </c>
      <c r="L61" s="7">
        <f t="shared" si="4"/>
        <v>25.520134868730775</v>
      </c>
      <c r="M61" s="7">
        <f t="shared" si="5"/>
        <v>3.2120923374449344</v>
      </c>
    </row>
    <row r="62" spans="1:13" ht="12.75">
      <c r="A62">
        <v>29</v>
      </c>
      <c r="B62">
        <v>257.5</v>
      </c>
      <c r="C62" s="12">
        <v>32</v>
      </c>
      <c r="D62" s="12">
        <v>66</v>
      </c>
      <c r="E62" s="12">
        <v>101</v>
      </c>
      <c r="F62" s="12"/>
      <c r="G62" s="4">
        <f t="shared" si="7"/>
        <v>42.303999999999995</v>
      </c>
      <c r="H62" s="4">
        <f t="shared" si="8"/>
        <v>43.626</v>
      </c>
      <c r="I62" s="4">
        <f t="shared" si="9"/>
        <v>44.50733333333333</v>
      </c>
      <c r="J62" s="4"/>
      <c r="K62" s="4">
        <f t="shared" si="3"/>
        <v>43.47911111111111</v>
      </c>
      <c r="L62" s="7">
        <f t="shared" si="4"/>
        <v>16.881567609900245</v>
      </c>
      <c r="M62" s="7">
        <f t="shared" si="5"/>
        <v>3.105022592863437</v>
      </c>
    </row>
    <row r="63" spans="1:13" ht="12.75">
      <c r="A63">
        <v>28</v>
      </c>
      <c r="B63">
        <v>262.5</v>
      </c>
      <c r="C63" s="12">
        <v>27</v>
      </c>
      <c r="D63" s="12"/>
      <c r="E63" s="12">
        <v>90</v>
      </c>
      <c r="F63" s="12"/>
      <c r="G63" s="4">
        <f t="shared" si="7"/>
        <v>35.693999999999996</v>
      </c>
      <c r="H63" s="4"/>
      <c r="I63" s="4">
        <f t="shared" si="9"/>
        <v>39.66</v>
      </c>
      <c r="J63" s="4"/>
      <c r="K63" s="4">
        <f t="shared" si="3"/>
        <v>37.67699999999999</v>
      </c>
      <c r="L63" s="7">
        <f t="shared" si="4"/>
        <v>12.676638017969994</v>
      </c>
      <c r="M63" s="7">
        <f t="shared" si="5"/>
        <v>2.997952848281939</v>
      </c>
    </row>
    <row r="64" spans="1:13" ht="12.75">
      <c r="A64">
        <v>27</v>
      </c>
      <c r="B64">
        <v>267.5</v>
      </c>
      <c r="C64" s="12">
        <v>25</v>
      </c>
      <c r="D64" s="12">
        <v>51</v>
      </c>
      <c r="E64" s="12"/>
      <c r="F64" s="12"/>
      <c r="G64" s="4">
        <f t="shared" si="7"/>
        <v>33.05</v>
      </c>
      <c r="H64" s="4">
        <f t="shared" si="8"/>
        <v>33.711</v>
      </c>
      <c r="I64" s="4"/>
      <c r="J64" s="4"/>
      <c r="K64" s="4">
        <f t="shared" si="3"/>
        <v>33.3805</v>
      </c>
      <c r="L64" s="7">
        <f t="shared" si="4"/>
        <v>9.950321977632496</v>
      </c>
      <c r="M64" s="7">
        <f t="shared" si="5"/>
        <v>2.890883103700441</v>
      </c>
    </row>
    <row r="65" spans="1:13" ht="12.75">
      <c r="A65">
        <v>26</v>
      </c>
      <c r="B65">
        <v>272.5</v>
      </c>
      <c r="C65" s="12"/>
      <c r="D65" s="12">
        <v>49</v>
      </c>
      <c r="E65" s="12"/>
      <c r="F65" s="12"/>
      <c r="G65" s="4"/>
      <c r="H65" s="4">
        <f t="shared" si="8"/>
        <v>32.388999999999996</v>
      </c>
      <c r="I65" s="4"/>
      <c r="J65" s="4"/>
      <c r="K65" s="4">
        <f t="shared" si="3"/>
        <v>32.388999999999996</v>
      </c>
      <c r="L65" s="7">
        <f t="shared" si="4"/>
        <v>9.367992576529996</v>
      </c>
      <c r="M65" s="7">
        <f t="shared" si="5"/>
        <v>2.7838133591189433</v>
      </c>
    </row>
    <row r="66" spans="1:13" ht="12.75">
      <c r="A66">
        <v>25</v>
      </c>
      <c r="B66">
        <v>277.5</v>
      </c>
      <c r="C66" s="12">
        <v>27</v>
      </c>
      <c r="D66" s="12"/>
      <c r="E66" s="12">
        <v>87</v>
      </c>
      <c r="F66" s="12"/>
      <c r="G66" s="4">
        <f t="shared" si="7"/>
        <v>35.693999999999996</v>
      </c>
      <c r="H66" s="4"/>
      <c r="I66" s="4">
        <f t="shared" si="9"/>
        <v>38.337999999999994</v>
      </c>
      <c r="J66" s="4"/>
      <c r="K66" s="4">
        <f t="shared" si="3"/>
        <v>37.01599999999999</v>
      </c>
      <c r="L66" s="7">
        <f t="shared" si="4"/>
        <v>12.235745406079994</v>
      </c>
      <c r="M66" s="7">
        <f t="shared" si="5"/>
        <v>2.676743614537446</v>
      </c>
    </row>
    <row r="67" spans="1:13" ht="12.75">
      <c r="A67">
        <v>26</v>
      </c>
      <c r="B67">
        <v>282.5</v>
      </c>
      <c r="C67" s="12">
        <v>28</v>
      </c>
      <c r="D67" s="12">
        <v>60</v>
      </c>
      <c r="E67" s="12">
        <v>95</v>
      </c>
      <c r="F67" s="12"/>
      <c r="G67" s="4">
        <f t="shared" si="7"/>
        <v>37.016</v>
      </c>
      <c r="H67" s="4">
        <f t="shared" si="8"/>
        <v>39.66</v>
      </c>
      <c r="I67" s="4">
        <f t="shared" si="9"/>
        <v>41.86333333333333</v>
      </c>
      <c r="J67" s="4"/>
      <c r="K67" s="4">
        <f t="shared" si="3"/>
        <v>39.51311111111111</v>
      </c>
      <c r="L67" s="7">
        <f t="shared" si="4"/>
        <v>13.94228353063358</v>
      </c>
      <c r="M67" s="7">
        <f t="shared" si="5"/>
        <v>2.7838133591189433</v>
      </c>
    </row>
    <row r="68" spans="1:13" ht="12.75">
      <c r="A68">
        <v>27</v>
      </c>
      <c r="B68">
        <v>287.5</v>
      </c>
      <c r="C68" s="12">
        <v>36</v>
      </c>
      <c r="D68" s="12">
        <v>72</v>
      </c>
      <c r="E68" s="12">
        <v>111</v>
      </c>
      <c r="F68" s="12"/>
      <c r="G68" s="4">
        <f t="shared" si="7"/>
        <v>47.59199999999999</v>
      </c>
      <c r="H68" s="4">
        <f t="shared" si="8"/>
        <v>47.59199999999999</v>
      </c>
      <c r="I68" s="4">
        <f t="shared" si="9"/>
        <v>48.913999999999994</v>
      </c>
      <c r="J68" s="4"/>
      <c r="K68" s="4">
        <f t="shared" si="3"/>
        <v>48.032666666666664</v>
      </c>
      <c r="L68" s="7">
        <f t="shared" si="4"/>
        <v>20.602734009302218</v>
      </c>
      <c r="M68" s="7">
        <f t="shared" si="5"/>
        <v>2.890883103700441</v>
      </c>
    </row>
    <row r="69" spans="1:13" ht="12.75">
      <c r="A69">
        <v>28</v>
      </c>
      <c r="B69">
        <v>292.5</v>
      </c>
      <c r="C69" s="12">
        <v>40</v>
      </c>
      <c r="D69" s="12">
        <v>81</v>
      </c>
      <c r="E69" s="12">
        <v>125</v>
      </c>
      <c r="F69" s="12">
        <v>167</v>
      </c>
      <c r="G69" s="4">
        <f t="shared" si="7"/>
        <v>52.879999999999995</v>
      </c>
      <c r="H69" s="4">
        <f t="shared" si="8"/>
        <v>53.541</v>
      </c>
      <c r="I69" s="4">
        <f t="shared" si="9"/>
        <v>55.08333333333332</v>
      </c>
      <c r="J69" s="4">
        <f t="shared" si="10"/>
        <v>55.19349999999999</v>
      </c>
      <c r="K69" s="4">
        <f t="shared" si="3"/>
        <v>54.17445833333333</v>
      </c>
      <c r="L69" s="7">
        <f t="shared" si="4"/>
        <v>26.208406385890914</v>
      </c>
      <c r="M69" s="7">
        <f t="shared" si="5"/>
        <v>2.997952848281939</v>
      </c>
    </row>
    <row r="70" spans="1:13" ht="12.75">
      <c r="A70">
        <v>29</v>
      </c>
      <c r="B70">
        <v>297.5</v>
      </c>
      <c r="C70" s="12">
        <v>45</v>
      </c>
      <c r="D70" s="12">
        <v>89</v>
      </c>
      <c r="E70" s="12">
        <v>138</v>
      </c>
      <c r="F70" s="12">
        <v>183</v>
      </c>
      <c r="G70" s="4">
        <f t="shared" si="7"/>
        <v>59.489999999999995</v>
      </c>
      <c r="H70" s="4">
        <f t="shared" si="8"/>
        <v>58.82899999999999</v>
      </c>
      <c r="I70" s="4">
        <f t="shared" si="9"/>
        <v>60.81199999999999</v>
      </c>
      <c r="J70" s="4">
        <f t="shared" si="10"/>
        <v>60.48149999999999</v>
      </c>
      <c r="K70" s="4">
        <f t="shared" si="3"/>
        <v>59.90312499999999</v>
      </c>
      <c r="L70" s="7">
        <f t="shared" si="4"/>
        <v>32.044272555957015</v>
      </c>
      <c r="M70" s="7">
        <f t="shared" si="5"/>
        <v>3.105022592863437</v>
      </c>
    </row>
    <row r="71" spans="1:13" ht="12.75">
      <c r="A71">
        <v>30</v>
      </c>
      <c r="B71">
        <v>302.5</v>
      </c>
      <c r="C71" s="12">
        <v>48</v>
      </c>
      <c r="D71" s="12">
        <v>98</v>
      </c>
      <c r="E71" s="12">
        <v>150</v>
      </c>
      <c r="F71" s="12">
        <v>198</v>
      </c>
      <c r="G71" s="4">
        <f t="shared" si="7"/>
        <v>63.45599999999999</v>
      </c>
      <c r="H71" s="4">
        <f t="shared" si="8"/>
        <v>64.77799999999999</v>
      </c>
      <c r="I71" s="4">
        <f t="shared" si="9"/>
        <v>66.1</v>
      </c>
      <c r="J71" s="4">
        <f t="shared" si="10"/>
        <v>65.439</v>
      </c>
      <c r="K71" s="4">
        <f t="shared" si="3"/>
        <v>64.94324999999999</v>
      </c>
      <c r="L71" s="7">
        <f t="shared" si="4"/>
        <v>37.66339768462311</v>
      </c>
      <c r="M71" s="7">
        <f t="shared" si="5"/>
        <v>3.2120923374449344</v>
      </c>
    </row>
    <row r="72" spans="1:13" ht="12.75">
      <c r="A72">
        <v>31</v>
      </c>
      <c r="B72">
        <v>307.5</v>
      </c>
      <c r="C72" s="12">
        <v>54</v>
      </c>
      <c r="D72" s="12">
        <v>107</v>
      </c>
      <c r="E72" s="12">
        <v>165</v>
      </c>
      <c r="F72" s="12">
        <v>220</v>
      </c>
      <c r="G72" s="4">
        <f t="shared" si="7"/>
        <v>71.38799999999999</v>
      </c>
      <c r="H72" s="4">
        <f t="shared" si="8"/>
        <v>70.72699999999999</v>
      </c>
      <c r="I72" s="4">
        <f t="shared" si="9"/>
        <v>72.71</v>
      </c>
      <c r="J72" s="4">
        <f t="shared" si="10"/>
        <v>72.71</v>
      </c>
      <c r="K72" s="4">
        <f t="shared" si="3"/>
        <v>71.88374999999999</v>
      </c>
      <c r="L72" s="7">
        <f t="shared" si="4"/>
        <v>46.143752480578115</v>
      </c>
      <c r="M72" s="7">
        <f t="shared" si="5"/>
        <v>3.3191620820264327</v>
      </c>
    </row>
    <row r="73" spans="1:13" ht="12.75">
      <c r="A73">
        <v>32</v>
      </c>
      <c r="B73">
        <v>312.5</v>
      </c>
      <c r="C73" s="12">
        <v>57</v>
      </c>
      <c r="D73" s="12">
        <v>113</v>
      </c>
      <c r="E73" s="12">
        <v>175</v>
      </c>
      <c r="F73" s="12">
        <v>232</v>
      </c>
      <c r="G73" s="4">
        <f t="shared" si="7"/>
        <v>75.35399999999998</v>
      </c>
      <c r="H73" s="4">
        <f t="shared" si="8"/>
        <v>74.693</v>
      </c>
      <c r="I73" s="4">
        <f t="shared" si="9"/>
        <v>77.11666666666666</v>
      </c>
      <c r="J73" s="4">
        <f t="shared" si="10"/>
        <v>76.67599999999999</v>
      </c>
      <c r="K73" s="4">
        <f t="shared" si="3"/>
        <v>75.95991666666666</v>
      </c>
      <c r="L73" s="7">
        <f t="shared" si="4"/>
        <v>51.525286834262005</v>
      </c>
      <c r="M73" s="7">
        <f t="shared" si="5"/>
        <v>3.4262318266079306</v>
      </c>
    </row>
    <row r="74" spans="1:13" ht="12.75">
      <c r="A74">
        <v>33</v>
      </c>
      <c r="B74">
        <v>317.5</v>
      </c>
      <c r="C74" s="12">
        <v>60</v>
      </c>
      <c r="D74" s="12">
        <v>120</v>
      </c>
      <c r="E74" s="12">
        <v>184</v>
      </c>
      <c r="F74" s="12">
        <v>247</v>
      </c>
      <c r="G74" s="4">
        <f t="shared" si="7"/>
        <v>79.32</v>
      </c>
      <c r="H74" s="4">
        <f t="shared" si="8"/>
        <v>79.32</v>
      </c>
      <c r="I74" s="4">
        <f t="shared" si="9"/>
        <v>81.08266666666665</v>
      </c>
      <c r="J74" s="4">
        <f t="shared" si="10"/>
        <v>81.63349999999998</v>
      </c>
      <c r="K74" s="4">
        <f t="shared" si="3"/>
        <v>80.33904166666666</v>
      </c>
      <c r="L74" s="7">
        <f t="shared" si="4"/>
        <v>57.637449230151326</v>
      </c>
      <c r="M74" s="7">
        <f t="shared" si="5"/>
        <v>3.5333015711894284</v>
      </c>
    </row>
    <row r="75" spans="1:13" ht="12.75">
      <c r="A75">
        <v>34</v>
      </c>
      <c r="B75">
        <v>322.5</v>
      </c>
      <c r="C75" s="12">
        <v>64</v>
      </c>
      <c r="D75" s="12">
        <v>129</v>
      </c>
      <c r="E75" s="12">
        <v>197</v>
      </c>
      <c r="F75" s="12">
        <v>263</v>
      </c>
      <c r="G75" s="4">
        <f aca="true" t="shared" si="11" ref="G75:G106">0.02*$B$3*C75/C$10</f>
        <v>84.60799999999999</v>
      </c>
      <c r="H75" s="4">
        <f aca="true" t="shared" si="12" ref="H75:H106">0.02*$B$3*D75/D$10</f>
        <v>85.26899999999999</v>
      </c>
      <c r="I75" s="4">
        <f aca="true" t="shared" si="13" ref="I75:I106">0.02*$B$3*E75/E$10</f>
        <v>86.81133333333332</v>
      </c>
      <c r="J75" s="4">
        <f aca="true" t="shared" si="14" ref="J75:J106">0.02*$B$3*F75/F$10</f>
        <v>86.9215</v>
      </c>
      <c r="K75" s="4">
        <f aca="true" t="shared" si="15" ref="K75:K138">AVERAGE(G75:J75)</f>
        <v>85.90245833333331</v>
      </c>
      <c r="L75" s="7">
        <f aca="true" t="shared" si="16" ref="L75:L138">(($B$4*K75^2)/(1000*PI()*$B$5^2))</f>
        <v>65.89654486505088</v>
      </c>
      <c r="M75" s="7">
        <f aca="true" t="shared" si="17" ref="M75:M138">(2*PI()*$B$7*A75*($B$6+$B$5))/($B$3*3.6)</f>
        <v>3.6403713157709263</v>
      </c>
    </row>
    <row r="76" spans="1:13" ht="12.75">
      <c r="A76">
        <v>35</v>
      </c>
      <c r="B76">
        <v>327.5</v>
      </c>
      <c r="C76" s="12">
        <v>67</v>
      </c>
      <c r="D76" s="12">
        <v>134</v>
      </c>
      <c r="E76" s="12">
        <v>205</v>
      </c>
      <c r="F76" s="12">
        <v>275</v>
      </c>
      <c r="G76" s="4">
        <f t="shared" si="11"/>
        <v>88.57399999999998</v>
      </c>
      <c r="H76" s="4">
        <f t="shared" si="12"/>
        <v>88.57399999999998</v>
      </c>
      <c r="I76" s="4">
        <f t="shared" si="13"/>
        <v>90.33666666666666</v>
      </c>
      <c r="J76" s="4">
        <f t="shared" si="14"/>
        <v>90.88749999999999</v>
      </c>
      <c r="K76" s="4">
        <f t="shared" si="15"/>
        <v>89.59304166666665</v>
      </c>
      <c r="L76" s="7">
        <f t="shared" si="16"/>
        <v>71.68033411770963</v>
      </c>
      <c r="M76" s="7">
        <f t="shared" si="17"/>
        <v>3.7474410603524237</v>
      </c>
    </row>
    <row r="77" spans="1:13" ht="12.75">
      <c r="A77">
        <v>36</v>
      </c>
      <c r="B77">
        <v>332.5</v>
      </c>
      <c r="C77" s="12">
        <v>71</v>
      </c>
      <c r="D77" s="12">
        <v>141</v>
      </c>
      <c r="E77" s="12">
        <v>216</v>
      </c>
      <c r="F77" s="12">
        <v>289</v>
      </c>
      <c r="G77" s="4">
        <f t="shared" si="11"/>
        <v>93.862</v>
      </c>
      <c r="H77" s="4">
        <f t="shared" si="12"/>
        <v>93.201</v>
      </c>
      <c r="I77" s="4">
        <f t="shared" si="13"/>
        <v>95.18399999999998</v>
      </c>
      <c r="J77" s="4">
        <f t="shared" si="14"/>
        <v>95.51449999999998</v>
      </c>
      <c r="K77" s="4">
        <f t="shared" si="15"/>
        <v>94.44037499999999</v>
      </c>
      <c r="L77" s="7">
        <f t="shared" si="16"/>
        <v>79.64653096115576</v>
      </c>
      <c r="M77" s="7">
        <f t="shared" si="17"/>
        <v>3.8545108049339216</v>
      </c>
    </row>
    <row r="78" spans="1:13" ht="12.75">
      <c r="A78">
        <v>37</v>
      </c>
      <c r="B78">
        <v>337.5</v>
      </c>
      <c r="C78" s="12">
        <v>75</v>
      </c>
      <c r="D78" s="12">
        <v>147</v>
      </c>
      <c r="E78" s="12">
        <v>225</v>
      </c>
      <c r="F78" s="12">
        <v>300</v>
      </c>
      <c r="G78" s="4">
        <f t="shared" si="11"/>
        <v>99.14999999999999</v>
      </c>
      <c r="H78" s="4">
        <f t="shared" si="12"/>
        <v>97.16699999999999</v>
      </c>
      <c r="I78" s="4">
        <f t="shared" si="13"/>
        <v>99.14999999999999</v>
      </c>
      <c r="J78" s="4">
        <f t="shared" si="14"/>
        <v>99.14999999999999</v>
      </c>
      <c r="K78" s="4">
        <f t="shared" si="15"/>
        <v>98.65424999999999</v>
      </c>
      <c r="L78" s="7">
        <f t="shared" si="16"/>
        <v>86.91266311454811</v>
      </c>
      <c r="M78" s="7">
        <f t="shared" si="17"/>
        <v>3.9615805495154195</v>
      </c>
    </row>
    <row r="79" spans="1:13" ht="12.75">
      <c r="A79">
        <v>38</v>
      </c>
      <c r="B79">
        <v>342.5</v>
      </c>
      <c r="C79" s="12">
        <v>75</v>
      </c>
      <c r="D79" s="12">
        <v>152</v>
      </c>
      <c r="E79" s="12">
        <v>230</v>
      </c>
      <c r="F79" s="12">
        <v>308</v>
      </c>
      <c r="G79" s="4">
        <f t="shared" si="11"/>
        <v>99.14999999999999</v>
      </c>
      <c r="H79" s="4">
        <f t="shared" si="12"/>
        <v>100.472</v>
      </c>
      <c r="I79" s="4">
        <f t="shared" si="13"/>
        <v>101.35333333333331</v>
      </c>
      <c r="J79" s="4">
        <f t="shared" si="14"/>
        <v>101.79399999999998</v>
      </c>
      <c r="K79" s="4">
        <f t="shared" si="15"/>
        <v>100.69233333333332</v>
      </c>
      <c r="L79" s="7">
        <f t="shared" si="16"/>
        <v>90.54078770955219</v>
      </c>
      <c r="M79" s="7">
        <f t="shared" si="17"/>
        <v>4.068650294096917</v>
      </c>
    </row>
    <row r="80" spans="1:13" ht="12.75">
      <c r="A80">
        <v>39</v>
      </c>
      <c r="B80">
        <v>347.5</v>
      </c>
      <c r="C80" s="12">
        <v>78</v>
      </c>
      <c r="D80" s="12">
        <v>157</v>
      </c>
      <c r="E80" s="12">
        <v>237</v>
      </c>
      <c r="F80" s="12">
        <v>318</v>
      </c>
      <c r="G80" s="4">
        <f t="shared" si="11"/>
        <v>103.11599999999999</v>
      </c>
      <c r="H80" s="4">
        <f t="shared" si="12"/>
        <v>103.77699999999999</v>
      </c>
      <c r="I80" s="4">
        <f t="shared" si="13"/>
        <v>104.43799999999999</v>
      </c>
      <c r="J80" s="4">
        <f t="shared" si="14"/>
        <v>105.09899999999999</v>
      </c>
      <c r="K80" s="4">
        <f t="shared" si="15"/>
        <v>104.10749999999999</v>
      </c>
      <c r="L80" s="7">
        <f t="shared" si="16"/>
        <v>96.78665799731247</v>
      </c>
      <c r="M80" s="7">
        <f t="shared" si="17"/>
        <v>4.175720038678415</v>
      </c>
    </row>
    <row r="81" spans="1:13" ht="12.75">
      <c r="A81">
        <v>40</v>
      </c>
      <c r="B81">
        <v>352.5</v>
      </c>
      <c r="C81" s="12">
        <v>81</v>
      </c>
      <c r="D81" s="12">
        <v>162</v>
      </c>
      <c r="E81" s="12">
        <v>243</v>
      </c>
      <c r="F81" s="12">
        <v>327</v>
      </c>
      <c r="G81" s="4">
        <f t="shared" si="11"/>
        <v>107.082</v>
      </c>
      <c r="H81" s="4">
        <f t="shared" si="12"/>
        <v>107.082</v>
      </c>
      <c r="I81" s="4">
        <f t="shared" si="13"/>
        <v>107.082</v>
      </c>
      <c r="J81" s="4">
        <f t="shared" si="14"/>
        <v>108.07349999999998</v>
      </c>
      <c r="K81" s="4">
        <f t="shared" si="15"/>
        <v>107.32987499999999</v>
      </c>
      <c r="L81" s="7">
        <f t="shared" si="16"/>
        <v>102.8709394629145</v>
      </c>
      <c r="M81" s="7">
        <f t="shared" si="17"/>
        <v>4.282789783259913</v>
      </c>
    </row>
    <row r="82" spans="1:13" ht="12.75">
      <c r="A82">
        <v>41</v>
      </c>
      <c r="B82">
        <v>357.5</v>
      </c>
      <c r="C82" s="12">
        <v>81</v>
      </c>
      <c r="D82" s="12">
        <v>164</v>
      </c>
      <c r="E82" s="12">
        <v>248</v>
      </c>
      <c r="F82" s="12">
        <v>331</v>
      </c>
      <c r="G82" s="4">
        <f t="shared" si="11"/>
        <v>107.082</v>
      </c>
      <c r="H82" s="4">
        <f t="shared" si="12"/>
        <v>108.40399999999998</v>
      </c>
      <c r="I82" s="4">
        <f t="shared" si="13"/>
        <v>109.28533333333331</v>
      </c>
      <c r="J82" s="4">
        <f t="shared" si="14"/>
        <v>109.39549999999998</v>
      </c>
      <c r="K82" s="4">
        <f t="shared" si="15"/>
        <v>108.54170833333332</v>
      </c>
      <c r="L82" s="7">
        <f t="shared" si="16"/>
        <v>105.2070308599113</v>
      </c>
      <c r="M82" s="7">
        <f t="shared" si="17"/>
        <v>4.38985952784141</v>
      </c>
    </row>
    <row r="83" spans="1:13" ht="12.75">
      <c r="A83">
        <v>42</v>
      </c>
      <c r="B83">
        <v>362.5</v>
      </c>
      <c r="C83" s="12">
        <v>82</v>
      </c>
      <c r="D83" s="12">
        <v>166</v>
      </c>
      <c r="E83" s="12">
        <v>251</v>
      </c>
      <c r="F83" s="12">
        <v>336</v>
      </c>
      <c r="G83" s="4">
        <f t="shared" si="11"/>
        <v>108.40399999999998</v>
      </c>
      <c r="H83" s="4">
        <f t="shared" si="12"/>
        <v>109.72599999999998</v>
      </c>
      <c r="I83" s="4">
        <f t="shared" si="13"/>
        <v>110.60733333333332</v>
      </c>
      <c r="J83" s="4">
        <f t="shared" si="14"/>
        <v>111.04799999999999</v>
      </c>
      <c r="K83" s="4">
        <f t="shared" si="15"/>
        <v>109.94633333333331</v>
      </c>
      <c r="L83" s="7">
        <f t="shared" si="16"/>
        <v>107.94759218605886</v>
      </c>
      <c r="M83" s="7">
        <f t="shared" si="17"/>
        <v>4.496929272422909</v>
      </c>
    </row>
    <row r="84" spans="1:13" ht="12.75">
      <c r="A84">
        <v>43</v>
      </c>
      <c r="B84">
        <v>367.5</v>
      </c>
      <c r="C84" s="12">
        <v>83</v>
      </c>
      <c r="D84" s="12">
        <v>167</v>
      </c>
      <c r="E84" s="12">
        <v>253</v>
      </c>
      <c r="F84" s="12">
        <v>337</v>
      </c>
      <c r="G84" s="4">
        <f t="shared" si="11"/>
        <v>109.72599999999998</v>
      </c>
      <c r="H84" s="4">
        <f t="shared" si="12"/>
        <v>110.38699999999999</v>
      </c>
      <c r="I84" s="4">
        <f t="shared" si="13"/>
        <v>111.48866666666665</v>
      </c>
      <c r="J84" s="4">
        <f t="shared" si="14"/>
        <v>111.37849999999999</v>
      </c>
      <c r="K84" s="4">
        <f t="shared" si="15"/>
        <v>110.74504166666665</v>
      </c>
      <c r="L84" s="7">
        <f t="shared" si="16"/>
        <v>109.52166578600296</v>
      </c>
      <c r="M84" s="7">
        <f t="shared" si="17"/>
        <v>4.603999017004406</v>
      </c>
    </row>
    <row r="85" spans="1:13" ht="12.75">
      <c r="A85">
        <v>44</v>
      </c>
      <c r="B85">
        <v>372.5</v>
      </c>
      <c r="C85" s="12">
        <v>84</v>
      </c>
      <c r="D85" s="12">
        <v>168</v>
      </c>
      <c r="E85" s="12">
        <v>253</v>
      </c>
      <c r="F85" s="12">
        <v>338</v>
      </c>
      <c r="G85" s="4">
        <f t="shared" si="11"/>
        <v>111.04799999999999</v>
      </c>
      <c r="H85" s="4">
        <f t="shared" si="12"/>
        <v>111.04799999999999</v>
      </c>
      <c r="I85" s="4">
        <f t="shared" si="13"/>
        <v>111.48866666666665</v>
      </c>
      <c r="J85" s="4">
        <f t="shared" si="14"/>
        <v>111.70899999999999</v>
      </c>
      <c r="K85" s="4">
        <f t="shared" si="15"/>
        <v>111.32341666666666</v>
      </c>
      <c r="L85" s="7">
        <f t="shared" si="16"/>
        <v>110.66862466817867</v>
      </c>
      <c r="M85" s="7">
        <f t="shared" si="17"/>
        <v>4.711068761585904</v>
      </c>
    </row>
    <row r="86" spans="1:13" ht="12.75">
      <c r="A86">
        <v>45</v>
      </c>
      <c r="B86">
        <v>377.5</v>
      </c>
      <c r="C86" s="12">
        <v>84</v>
      </c>
      <c r="D86" s="12">
        <v>168</v>
      </c>
      <c r="E86" s="12">
        <v>254</v>
      </c>
      <c r="F86" s="12">
        <v>338</v>
      </c>
      <c r="G86" s="4">
        <f t="shared" si="11"/>
        <v>111.04799999999999</v>
      </c>
      <c r="H86" s="4">
        <f t="shared" si="12"/>
        <v>111.04799999999999</v>
      </c>
      <c r="I86" s="4">
        <f t="shared" si="13"/>
        <v>111.92933333333332</v>
      </c>
      <c r="J86" s="4">
        <f t="shared" si="14"/>
        <v>111.70899999999999</v>
      </c>
      <c r="K86" s="4">
        <f t="shared" si="15"/>
        <v>111.43358333333332</v>
      </c>
      <c r="L86" s="7">
        <f t="shared" si="16"/>
        <v>110.88777040594697</v>
      </c>
      <c r="M86" s="7">
        <f t="shared" si="17"/>
        <v>4.8181385061674025</v>
      </c>
    </row>
    <row r="87" spans="1:13" ht="12.75">
      <c r="A87">
        <v>46</v>
      </c>
      <c r="B87">
        <v>382.5</v>
      </c>
      <c r="C87" s="12">
        <v>84</v>
      </c>
      <c r="D87" s="12">
        <v>168</v>
      </c>
      <c r="E87" s="12">
        <v>255</v>
      </c>
      <c r="F87" s="12">
        <v>341</v>
      </c>
      <c r="G87" s="4">
        <f t="shared" si="11"/>
        <v>111.04799999999999</v>
      </c>
      <c r="H87" s="4">
        <f t="shared" si="12"/>
        <v>111.04799999999999</v>
      </c>
      <c r="I87" s="4">
        <f t="shared" si="13"/>
        <v>112.36999999999999</v>
      </c>
      <c r="J87" s="4">
        <f t="shared" si="14"/>
        <v>112.70049999999999</v>
      </c>
      <c r="K87" s="4">
        <f t="shared" si="15"/>
        <v>111.79162499999998</v>
      </c>
      <c r="L87" s="7">
        <f t="shared" si="16"/>
        <v>111.60149106185574</v>
      </c>
      <c r="M87" s="7">
        <f t="shared" si="17"/>
        <v>4.9252082507488995</v>
      </c>
    </row>
    <row r="88" spans="1:13" ht="12.75">
      <c r="A88">
        <v>47</v>
      </c>
      <c r="B88">
        <v>387.5</v>
      </c>
      <c r="C88" s="12">
        <v>84</v>
      </c>
      <c r="D88" s="12">
        <v>170</v>
      </c>
      <c r="E88" s="12">
        <v>256</v>
      </c>
      <c r="F88" s="12">
        <v>342</v>
      </c>
      <c r="G88" s="4">
        <f t="shared" si="11"/>
        <v>111.04799999999999</v>
      </c>
      <c r="H88" s="4">
        <f t="shared" si="12"/>
        <v>112.36999999999999</v>
      </c>
      <c r="I88" s="4">
        <f t="shared" si="13"/>
        <v>112.81066666666665</v>
      </c>
      <c r="J88" s="4">
        <f t="shared" si="14"/>
        <v>113.03099999999999</v>
      </c>
      <c r="K88" s="4">
        <f t="shared" si="15"/>
        <v>112.31491666666666</v>
      </c>
      <c r="L88" s="7">
        <f t="shared" si="16"/>
        <v>112.64873971715366</v>
      </c>
      <c r="M88" s="7">
        <f t="shared" si="17"/>
        <v>5.032277995330398</v>
      </c>
    </row>
    <row r="89" spans="1:13" ht="12.75">
      <c r="A89">
        <v>48</v>
      </c>
      <c r="B89">
        <v>392.5</v>
      </c>
      <c r="C89" s="12">
        <v>83</v>
      </c>
      <c r="D89" s="12">
        <v>168</v>
      </c>
      <c r="E89" s="12">
        <v>255</v>
      </c>
      <c r="F89" s="12">
        <v>341</v>
      </c>
      <c r="G89" s="4">
        <f t="shared" si="11"/>
        <v>109.72599999999998</v>
      </c>
      <c r="H89" s="4">
        <f t="shared" si="12"/>
        <v>111.04799999999999</v>
      </c>
      <c r="I89" s="4">
        <f t="shared" si="13"/>
        <v>112.36999999999999</v>
      </c>
      <c r="J89" s="4">
        <f t="shared" si="14"/>
        <v>112.70049999999999</v>
      </c>
      <c r="K89" s="4">
        <f t="shared" si="15"/>
        <v>111.46112499999998</v>
      </c>
      <c r="L89" s="7">
        <f t="shared" si="16"/>
        <v>110.94259070935199</v>
      </c>
      <c r="M89" s="7">
        <f t="shared" si="17"/>
        <v>5.139347739911896</v>
      </c>
    </row>
    <row r="90" spans="1:13" ht="12.75">
      <c r="A90">
        <v>49</v>
      </c>
      <c r="B90">
        <v>397.5</v>
      </c>
      <c r="C90" s="12">
        <v>85</v>
      </c>
      <c r="D90" s="12">
        <v>171</v>
      </c>
      <c r="E90" s="12">
        <v>258</v>
      </c>
      <c r="F90" s="12">
        <v>344</v>
      </c>
      <c r="G90" s="4">
        <f t="shared" si="11"/>
        <v>112.36999999999999</v>
      </c>
      <c r="H90" s="4">
        <f t="shared" si="12"/>
        <v>113.03099999999999</v>
      </c>
      <c r="I90" s="4">
        <f t="shared" si="13"/>
        <v>113.692</v>
      </c>
      <c r="J90" s="4">
        <f t="shared" si="14"/>
        <v>113.692</v>
      </c>
      <c r="K90" s="4">
        <f t="shared" si="15"/>
        <v>113.19624999999999</v>
      </c>
      <c r="L90" s="7">
        <f t="shared" si="16"/>
        <v>114.42358175557811</v>
      </c>
      <c r="M90" s="7">
        <f t="shared" si="17"/>
        <v>5.246417484493393</v>
      </c>
    </row>
    <row r="91" spans="1:13" ht="12.75">
      <c r="A91">
        <v>50</v>
      </c>
      <c r="B91">
        <v>402.5</v>
      </c>
      <c r="C91" s="12">
        <v>84</v>
      </c>
      <c r="D91" s="12">
        <v>170</v>
      </c>
      <c r="E91" s="12">
        <v>256</v>
      </c>
      <c r="F91" s="12">
        <v>344</v>
      </c>
      <c r="G91" s="4">
        <f t="shared" si="11"/>
        <v>111.04799999999999</v>
      </c>
      <c r="H91" s="4">
        <f t="shared" si="12"/>
        <v>112.36999999999999</v>
      </c>
      <c r="I91" s="4">
        <f t="shared" si="13"/>
        <v>112.81066666666665</v>
      </c>
      <c r="J91" s="4">
        <f t="shared" si="14"/>
        <v>113.692</v>
      </c>
      <c r="K91" s="4">
        <f t="shared" si="15"/>
        <v>112.48016666666666</v>
      </c>
      <c r="L91" s="7">
        <f t="shared" si="16"/>
        <v>112.9804658877147</v>
      </c>
      <c r="M91" s="7">
        <f t="shared" si="17"/>
        <v>5.353487229074892</v>
      </c>
    </row>
    <row r="92" spans="1:13" ht="12.75">
      <c r="A92">
        <v>51</v>
      </c>
      <c r="B92">
        <v>407.5</v>
      </c>
      <c r="C92" s="12">
        <v>85</v>
      </c>
      <c r="D92" s="12">
        <v>172</v>
      </c>
      <c r="E92" s="12">
        <v>259</v>
      </c>
      <c r="F92" s="12">
        <v>347</v>
      </c>
      <c r="G92" s="4">
        <f t="shared" si="11"/>
        <v>112.36999999999999</v>
      </c>
      <c r="H92" s="4">
        <f t="shared" si="12"/>
        <v>113.692</v>
      </c>
      <c r="I92" s="4">
        <f t="shared" si="13"/>
        <v>114.13266666666665</v>
      </c>
      <c r="J92" s="4">
        <f t="shared" si="14"/>
        <v>114.68349999999998</v>
      </c>
      <c r="K92" s="4">
        <f t="shared" si="15"/>
        <v>113.71954166666666</v>
      </c>
      <c r="L92" s="7">
        <f t="shared" si="16"/>
        <v>115.48395802090924</v>
      </c>
      <c r="M92" s="7">
        <f t="shared" si="17"/>
        <v>5.460556973656389</v>
      </c>
    </row>
    <row r="93" spans="1:13" ht="12.75">
      <c r="A93">
        <v>52</v>
      </c>
      <c r="B93">
        <v>412.5</v>
      </c>
      <c r="C93" s="12">
        <v>85</v>
      </c>
      <c r="D93" s="12">
        <v>172</v>
      </c>
      <c r="E93" s="12">
        <v>261</v>
      </c>
      <c r="F93" s="12">
        <v>348</v>
      </c>
      <c r="G93" s="4">
        <f t="shared" si="11"/>
        <v>112.36999999999999</v>
      </c>
      <c r="H93" s="4">
        <f t="shared" si="12"/>
        <v>113.692</v>
      </c>
      <c r="I93" s="4">
        <f t="shared" si="13"/>
        <v>115.014</v>
      </c>
      <c r="J93" s="4">
        <f t="shared" si="14"/>
        <v>115.01399999999998</v>
      </c>
      <c r="K93" s="4">
        <f t="shared" si="15"/>
        <v>114.02249999999998</v>
      </c>
      <c r="L93" s="7">
        <f t="shared" si="16"/>
        <v>116.10009542081247</v>
      </c>
      <c r="M93" s="7">
        <f t="shared" si="17"/>
        <v>5.567626718237887</v>
      </c>
    </row>
    <row r="94" spans="1:13" ht="12.75">
      <c r="A94">
        <v>53</v>
      </c>
      <c r="B94">
        <v>417.5</v>
      </c>
      <c r="C94" s="12">
        <v>86</v>
      </c>
      <c r="D94" s="12">
        <v>173</v>
      </c>
      <c r="E94" s="12">
        <v>261</v>
      </c>
      <c r="F94" s="12">
        <v>349</v>
      </c>
      <c r="G94" s="4">
        <f t="shared" si="11"/>
        <v>113.692</v>
      </c>
      <c r="H94" s="4">
        <f t="shared" si="12"/>
        <v>114.35299999999998</v>
      </c>
      <c r="I94" s="4">
        <f t="shared" si="13"/>
        <v>115.014</v>
      </c>
      <c r="J94" s="4">
        <f t="shared" si="14"/>
        <v>115.34449999999998</v>
      </c>
      <c r="K94" s="4">
        <f t="shared" si="15"/>
        <v>114.60087499999999</v>
      </c>
      <c r="L94" s="7">
        <f t="shared" si="16"/>
        <v>117.280909718337</v>
      </c>
      <c r="M94" s="7">
        <f t="shared" si="17"/>
        <v>5.6746964628193854</v>
      </c>
    </row>
    <row r="95" spans="1:13" ht="12.75">
      <c r="A95">
        <v>54</v>
      </c>
      <c r="B95">
        <v>422.5</v>
      </c>
      <c r="C95" s="12">
        <v>86</v>
      </c>
      <c r="D95" s="12">
        <v>173</v>
      </c>
      <c r="E95" s="12">
        <v>262</v>
      </c>
      <c r="F95" s="12">
        <v>350</v>
      </c>
      <c r="G95" s="4">
        <f t="shared" si="11"/>
        <v>113.692</v>
      </c>
      <c r="H95" s="4">
        <f t="shared" si="12"/>
        <v>114.35299999999998</v>
      </c>
      <c r="I95" s="4">
        <f t="shared" si="13"/>
        <v>115.45466666666665</v>
      </c>
      <c r="J95" s="4">
        <f t="shared" si="14"/>
        <v>115.67499999999998</v>
      </c>
      <c r="K95" s="4">
        <f t="shared" si="15"/>
        <v>114.79366666666664</v>
      </c>
      <c r="L95" s="7">
        <f t="shared" si="16"/>
        <v>117.6758421475255</v>
      </c>
      <c r="M95" s="7">
        <f t="shared" si="17"/>
        <v>5.781766207400882</v>
      </c>
    </row>
    <row r="96" spans="1:13" ht="12.75">
      <c r="A96">
        <v>55</v>
      </c>
      <c r="B96">
        <v>427.5</v>
      </c>
      <c r="C96" s="12">
        <v>86</v>
      </c>
      <c r="D96" s="12">
        <v>174</v>
      </c>
      <c r="E96" s="12">
        <v>263</v>
      </c>
      <c r="F96" s="12">
        <v>351</v>
      </c>
      <c r="G96" s="4">
        <f t="shared" si="11"/>
        <v>113.692</v>
      </c>
      <c r="H96" s="4">
        <f t="shared" si="12"/>
        <v>115.01399999999998</v>
      </c>
      <c r="I96" s="4">
        <f t="shared" si="13"/>
        <v>115.89533333333333</v>
      </c>
      <c r="J96" s="4">
        <f t="shared" si="14"/>
        <v>116.00549999999998</v>
      </c>
      <c r="K96" s="4">
        <f t="shared" si="15"/>
        <v>115.15170833333332</v>
      </c>
      <c r="L96" s="7">
        <f t="shared" si="16"/>
        <v>118.41104927351964</v>
      </c>
      <c r="M96" s="7">
        <f t="shared" si="17"/>
        <v>5.88883595198238</v>
      </c>
    </row>
    <row r="97" spans="1:13" ht="12.75">
      <c r="A97">
        <v>56</v>
      </c>
      <c r="B97">
        <v>432.5</v>
      </c>
      <c r="C97" s="12">
        <v>87</v>
      </c>
      <c r="D97" s="12">
        <v>175</v>
      </c>
      <c r="E97" s="12">
        <v>262</v>
      </c>
      <c r="F97" s="12">
        <v>352</v>
      </c>
      <c r="G97" s="4">
        <f t="shared" si="11"/>
        <v>115.01399999999998</v>
      </c>
      <c r="H97" s="4">
        <f t="shared" si="12"/>
        <v>115.67499999999998</v>
      </c>
      <c r="I97" s="4">
        <f t="shared" si="13"/>
        <v>115.45466666666665</v>
      </c>
      <c r="J97" s="4">
        <f t="shared" si="14"/>
        <v>116.33599999999998</v>
      </c>
      <c r="K97" s="4">
        <f t="shared" si="15"/>
        <v>115.61991666666665</v>
      </c>
      <c r="L97" s="7">
        <f t="shared" si="16"/>
        <v>119.37592861096198</v>
      </c>
      <c r="M97" s="7">
        <f t="shared" si="17"/>
        <v>5.995905696563878</v>
      </c>
    </row>
    <row r="98" spans="1:13" ht="12.75">
      <c r="A98">
        <v>57</v>
      </c>
      <c r="B98">
        <v>437.5</v>
      </c>
      <c r="C98" s="12">
        <v>86</v>
      </c>
      <c r="D98" s="12">
        <v>174</v>
      </c>
      <c r="E98" s="12">
        <v>264</v>
      </c>
      <c r="F98" s="12">
        <v>351</v>
      </c>
      <c r="G98" s="4">
        <f t="shared" si="11"/>
        <v>113.692</v>
      </c>
      <c r="H98" s="4">
        <f t="shared" si="12"/>
        <v>115.01399999999998</v>
      </c>
      <c r="I98" s="4">
        <f t="shared" si="13"/>
        <v>116.336</v>
      </c>
      <c r="J98" s="4">
        <f t="shared" si="14"/>
        <v>116.00549999999998</v>
      </c>
      <c r="K98" s="4">
        <f t="shared" si="15"/>
        <v>115.26187499999999</v>
      </c>
      <c r="L98" s="7">
        <f t="shared" si="16"/>
        <v>118.63772746864451</v>
      </c>
      <c r="M98" s="7">
        <f t="shared" si="17"/>
        <v>6.102975441145376</v>
      </c>
    </row>
    <row r="99" spans="1:13" ht="12.75">
      <c r="A99">
        <v>58</v>
      </c>
      <c r="B99">
        <v>442.5</v>
      </c>
      <c r="C99" s="12">
        <v>86</v>
      </c>
      <c r="D99" s="12">
        <v>175</v>
      </c>
      <c r="E99" s="12">
        <v>264</v>
      </c>
      <c r="F99" s="12">
        <v>352</v>
      </c>
      <c r="G99" s="4">
        <f t="shared" si="11"/>
        <v>113.692</v>
      </c>
      <c r="H99" s="4">
        <f t="shared" si="12"/>
        <v>115.67499999999998</v>
      </c>
      <c r="I99" s="4">
        <f t="shared" si="13"/>
        <v>116.336</v>
      </c>
      <c r="J99" s="4">
        <f t="shared" si="14"/>
        <v>116.33599999999998</v>
      </c>
      <c r="K99" s="4">
        <f t="shared" si="15"/>
        <v>115.50975</v>
      </c>
      <c r="L99" s="7">
        <f t="shared" si="16"/>
        <v>119.14854594140812</v>
      </c>
      <c r="M99" s="7">
        <f t="shared" si="17"/>
        <v>6.210045185726874</v>
      </c>
    </row>
    <row r="100" spans="1:13" ht="12.75">
      <c r="A100">
        <v>59</v>
      </c>
      <c r="B100">
        <v>447.5</v>
      </c>
      <c r="C100" s="12">
        <v>87</v>
      </c>
      <c r="D100" s="12">
        <v>175</v>
      </c>
      <c r="E100" s="12">
        <v>265</v>
      </c>
      <c r="F100" s="12">
        <v>354</v>
      </c>
      <c r="G100" s="4">
        <f t="shared" si="11"/>
        <v>115.01399999999998</v>
      </c>
      <c r="H100" s="4">
        <f t="shared" si="12"/>
        <v>115.67499999999998</v>
      </c>
      <c r="I100" s="4">
        <f t="shared" si="13"/>
        <v>116.77666666666666</v>
      </c>
      <c r="J100" s="4">
        <f t="shared" si="14"/>
        <v>116.99699999999999</v>
      </c>
      <c r="K100" s="4">
        <f t="shared" si="15"/>
        <v>116.11566666666664</v>
      </c>
      <c r="L100" s="7">
        <f t="shared" si="16"/>
        <v>120.40183304581882</v>
      </c>
      <c r="M100" s="7">
        <f t="shared" si="17"/>
        <v>6.317114930308372</v>
      </c>
    </row>
    <row r="101" spans="1:13" ht="12.75">
      <c r="A101">
        <v>60</v>
      </c>
      <c r="B101">
        <v>452.5</v>
      </c>
      <c r="C101" s="12">
        <v>85</v>
      </c>
      <c r="D101" s="12">
        <v>172</v>
      </c>
      <c r="E101" s="12">
        <v>260</v>
      </c>
      <c r="F101" s="12">
        <v>348</v>
      </c>
      <c r="G101" s="4">
        <f t="shared" si="11"/>
        <v>112.36999999999999</v>
      </c>
      <c r="H101" s="4">
        <f t="shared" si="12"/>
        <v>113.692</v>
      </c>
      <c r="I101" s="4">
        <f t="shared" si="13"/>
        <v>114.57333333333332</v>
      </c>
      <c r="J101" s="4">
        <f t="shared" si="14"/>
        <v>115.01399999999998</v>
      </c>
      <c r="K101" s="4">
        <f t="shared" si="15"/>
        <v>113.91233333333332</v>
      </c>
      <c r="L101" s="7">
        <f t="shared" si="16"/>
        <v>115.87585579101886</v>
      </c>
      <c r="M101" s="7">
        <f t="shared" si="17"/>
        <v>6.424184674889869</v>
      </c>
    </row>
    <row r="102" spans="1:13" ht="12.75">
      <c r="A102">
        <v>61</v>
      </c>
      <c r="B102">
        <v>457.5</v>
      </c>
      <c r="C102" s="12">
        <v>86</v>
      </c>
      <c r="D102" s="12">
        <v>175</v>
      </c>
      <c r="E102" s="12">
        <v>264</v>
      </c>
      <c r="F102" s="12">
        <v>353</v>
      </c>
      <c r="G102" s="4">
        <f t="shared" si="11"/>
        <v>113.692</v>
      </c>
      <c r="H102" s="4">
        <f t="shared" si="12"/>
        <v>115.67499999999998</v>
      </c>
      <c r="I102" s="4">
        <f t="shared" si="13"/>
        <v>116.336</v>
      </c>
      <c r="J102" s="4">
        <f t="shared" si="14"/>
        <v>116.66649999999998</v>
      </c>
      <c r="K102" s="4">
        <f t="shared" si="15"/>
        <v>115.59237499999999</v>
      </c>
      <c r="L102" s="7">
        <f t="shared" si="16"/>
        <v>119.31906262219576</v>
      </c>
      <c r="M102" s="7">
        <f t="shared" si="17"/>
        <v>6.531254419471367</v>
      </c>
    </row>
    <row r="103" spans="1:13" ht="12.75">
      <c r="A103">
        <v>62</v>
      </c>
      <c r="B103">
        <v>462.5</v>
      </c>
      <c r="C103" s="12">
        <v>87</v>
      </c>
      <c r="D103" s="12">
        <v>175</v>
      </c>
      <c r="E103" s="12">
        <v>266</v>
      </c>
      <c r="F103" s="12">
        <v>355</v>
      </c>
      <c r="G103" s="4">
        <f t="shared" si="11"/>
        <v>115.01399999999998</v>
      </c>
      <c r="H103" s="4">
        <f t="shared" si="12"/>
        <v>115.67499999999998</v>
      </c>
      <c r="I103" s="4">
        <f t="shared" si="13"/>
        <v>117.21733333333331</v>
      </c>
      <c r="J103" s="4">
        <f t="shared" si="14"/>
        <v>117.32749999999999</v>
      </c>
      <c r="K103" s="4">
        <f t="shared" si="15"/>
        <v>116.30845833333332</v>
      </c>
      <c r="L103" s="7">
        <f t="shared" si="16"/>
        <v>120.80198129529921</v>
      </c>
      <c r="M103" s="7">
        <f t="shared" si="17"/>
        <v>6.638324164052865</v>
      </c>
    </row>
    <row r="104" spans="1:13" ht="12.75">
      <c r="A104">
        <v>63</v>
      </c>
      <c r="B104">
        <v>467.5</v>
      </c>
      <c r="C104" s="12">
        <v>86</v>
      </c>
      <c r="D104" s="12">
        <v>175</v>
      </c>
      <c r="E104" s="12">
        <v>265</v>
      </c>
      <c r="F104" s="12">
        <v>352</v>
      </c>
      <c r="G104" s="4">
        <f t="shared" si="11"/>
        <v>113.692</v>
      </c>
      <c r="H104" s="4">
        <f t="shared" si="12"/>
        <v>115.67499999999998</v>
      </c>
      <c r="I104" s="4">
        <f t="shared" si="13"/>
        <v>116.77666666666666</v>
      </c>
      <c r="J104" s="4">
        <f t="shared" si="14"/>
        <v>116.33599999999998</v>
      </c>
      <c r="K104" s="4">
        <f t="shared" si="15"/>
        <v>115.61991666666665</v>
      </c>
      <c r="L104" s="7">
        <f t="shared" si="16"/>
        <v>119.37592861096198</v>
      </c>
      <c r="M104" s="7">
        <f t="shared" si="17"/>
        <v>6.745393908634363</v>
      </c>
    </row>
    <row r="105" spans="1:13" ht="12.75">
      <c r="A105">
        <v>64</v>
      </c>
      <c r="B105">
        <v>472.5</v>
      </c>
      <c r="C105" s="12">
        <v>87</v>
      </c>
      <c r="D105" s="12">
        <v>175</v>
      </c>
      <c r="E105" s="12">
        <v>266</v>
      </c>
      <c r="F105" s="12">
        <v>355</v>
      </c>
      <c r="G105" s="4">
        <f t="shared" si="11"/>
        <v>115.01399999999998</v>
      </c>
      <c r="H105" s="4">
        <f t="shared" si="12"/>
        <v>115.67499999999998</v>
      </c>
      <c r="I105" s="4">
        <f t="shared" si="13"/>
        <v>117.21733333333331</v>
      </c>
      <c r="J105" s="4">
        <f t="shared" si="14"/>
        <v>117.32749999999999</v>
      </c>
      <c r="K105" s="4">
        <f t="shared" si="15"/>
        <v>116.30845833333332</v>
      </c>
      <c r="L105" s="7">
        <f t="shared" si="16"/>
        <v>120.80198129529921</v>
      </c>
      <c r="M105" s="7">
        <f t="shared" si="17"/>
        <v>6.852463653215861</v>
      </c>
    </row>
    <row r="106" spans="1:13" ht="12.75">
      <c r="A106">
        <v>65</v>
      </c>
      <c r="B106">
        <v>477.5</v>
      </c>
      <c r="C106" s="12">
        <v>87</v>
      </c>
      <c r="D106" s="12">
        <v>175</v>
      </c>
      <c r="E106" s="12">
        <v>266</v>
      </c>
      <c r="F106" s="12">
        <v>356</v>
      </c>
      <c r="G106" s="4">
        <f t="shared" si="11"/>
        <v>115.01399999999998</v>
      </c>
      <c r="H106" s="4">
        <f t="shared" si="12"/>
        <v>115.67499999999998</v>
      </c>
      <c r="I106" s="4">
        <f t="shared" si="13"/>
        <v>117.21733333333331</v>
      </c>
      <c r="J106" s="4">
        <f t="shared" si="14"/>
        <v>117.65799999999999</v>
      </c>
      <c r="K106" s="4">
        <f t="shared" si="15"/>
        <v>116.39108333333331</v>
      </c>
      <c r="L106" s="7">
        <f t="shared" si="16"/>
        <v>120.97367661599696</v>
      </c>
      <c r="M106" s="7">
        <f t="shared" si="17"/>
        <v>6.959533397797358</v>
      </c>
    </row>
    <row r="107" spans="1:13" ht="12.75">
      <c r="A107">
        <v>64</v>
      </c>
      <c r="B107">
        <v>482.5</v>
      </c>
      <c r="C107" s="12">
        <v>83</v>
      </c>
      <c r="D107" s="12">
        <v>167</v>
      </c>
      <c r="E107" s="12">
        <v>254</v>
      </c>
      <c r="F107" s="12">
        <v>339</v>
      </c>
      <c r="G107" s="4">
        <f aca="true" t="shared" si="18" ref="G107:G122">0.02*$B$3*C107/C$10</f>
        <v>109.72599999999998</v>
      </c>
      <c r="H107" s="4">
        <f aca="true" t="shared" si="19" ref="H107:H122">0.02*$B$3*D107/D$10</f>
        <v>110.38699999999999</v>
      </c>
      <c r="I107" s="4">
        <f aca="true" t="shared" si="20" ref="I107:I122">0.02*$B$3*E107/E$10</f>
        <v>111.92933333333332</v>
      </c>
      <c r="J107" s="4">
        <f aca="true" t="shared" si="21" ref="J107:J122">0.02*$B$3*F107/F$10</f>
        <v>112.03949999999999</v>
      </c>
      <c r="K107" s="4">
        <f t="shared" si="15"/>
        <v>111.02045833333332</v>
      </c>
      <c r="L107" s="7">
        <f t="shared" si="16"/>
        <v>110.06709156509257</v>
      </c>
      <c r="M107" s="7">
        <f t="shared" si="17"/>
        <v>6.852463653215861</v>
      </c>
    </row>
    <row r="108" spans="1:13" ht="12.75">
      <c r="A108">
        <v>63</v>
      </c>
      <c r="B108">
        <v>487.5</v>
      </c>
      <c r="C108" s="12">
        <v>80</v>
      </c>
      <c r="D108" s="12">
        <v>160</v>
      </c>
      <c r="E108" s="12">
        <v>243</v>
      </c>
      <c r="F108" s="12">
        <v>325</v>
      </c>
      <c r="G108" s="4">
        <f t="shared" si="18"/>
        <v>105.75999999999999</v>
      </c>
      <c r="H108" s="4">
        <f t="shared" si="19"/>
        <v>105.75999999999999</v>
      </c>
      <c r="I108" s="4">
        <f t="shared" si="20"/>
        <v>107.082</v>
      </c>
      <c r="J108" s="4">
        <f t="shared" si="21"/>
        <v>107.41249999999998</v>
      </c>
      <c r="K108" s="4">
        <f t="shared" si="15"/>
        <v>106.50362499999999</v>
      </c>
      <c r="L108" s="7">
        <f t="shared" si="16"/>
        <v>101.29318769359577</v>
      </c>
      <c r="M108" s="7">
        <f t="shared" si="17"/>
        <v>6.745393908634363</v>
      </c>
    </row>
    <row r="109" spans="1:13" ht="12.75">
      <c r="A109">
        <v>62</v>
      </c>
      <c r="B109">
        <v>492.5</v>
      </c>
      <c r="C109" s="12">
        <v>76</v>
      </c>
      <c r="D109" s="12">
        <v>153</v>
      </c>
      <c r="E109" s="12">
        <v>232</v>
      </c>
      <c r="F109" s="12">
        <v>312</v>
      </c>
      <c r="G109" s="4">
        <f t="shared" si="18"/>
        <v>100.472</v>
      </c>
      <c r="H109" s="4">
        <f t="shared" si="19"/>
        <v>101.13299999999998</v>
      </c>
      <c r="I109" s="4">
        <f t="shared" si="20"/>
        <v>102.23466666666666</v>
      </c>
      <c r="J109" s="4">
        <f t="shared" si="21"/>
        <v>103.11599999999999</v>
      </c>
      <c r="K109" s="4">
        <f t="shared" si="15"/>
        <v>101.73891666666665</v>
      </c>
      <c r="L109" s="7">
        <f t="shared" si="16"/>
        <v>92.43270797904698</v>
      </c>
      <c r="M109" s="7">
        <f t="shared" si="17"/>
        <v>6.638324164052865</v>
      </c>
    </row>
    <row r="110" spans="1:13" ht="12.75">
      <c r="A110">
        <v>61</v>
      </c>
      <c r="B110">
        <v>497.5</v>
      </c>
      <c r="C110" s="12">
        <v>73</v>
      </c>
      <c r="D110" s="12">
        <v>145</v>
      </c>
      <c r="E110" s="12">
        <v>221</v>
      </c>
      <c r="F110" s="12">
        <v>297</v>
      </c>
      <c r="G110" s="4">
        <f t="shared" si="18"/>
        <v>96.50599999999999</v>
      </c>
      <c r="H110" s="4">
        <f t="shared" si="19"/>
        <v>95.84499999999998</v>
      </c>
      <c r="I110" s="4">
        <f t="shared" si="20"/>
        <v>97.38733333333333</v>
      </c>
      <c r="J110" s="4">
        <f t="shared" si="21"/>
        <v>98.15849999999999</v>
      </c>
      <c r="K110" s="4">
        <f t="shared" si="15"/>
        <v>96.97420833333332</v>
      </c>
      <c r="L110" s="7">
        <f t="shared" si="16"/>
        <v>83.97769394115925</v>
      </c>
      <c r="M110" s="7">
        <f t="shared" si="17"/>
        <v>6.531254419471367</v>
      </c>
    </row>
    <row r="111" spans="1:13" ht="12.75">
      <c r="A111">
        <v>60</v>
      </c>
      <c r="B111">
        <v>502.5</v>
      </c>
      <c r="C111" s="12">
        <v>67</v>
      </c>
      <c r="D111" s="12">
        <v>136</v>
      </c>
      <c r="E111" s="12">
        <v>205</v>
      </c>
      <c r="F111" s="12">
        <v>275</v>
      </c>
      <c r="G111" s="4">
        <f t="shared" si="18"/>
        <v>88.57399999999998</v>
      </c>
      <c r="H111" s="4">
        <f t="shared" si="19"/>
        <v>89.89599999999999</v>
      </c>
      <c r="I111" s="4">
        <f t="shared" si="20"/>
        <v>90.33666666666666</v>
      </c>
      <c r="J111" s="4">
        <f t="shared" si="21"/>
        <v>90.88749999999999</v>
      </c>
      <c r="K111" s="4">
        <f t="shared" si="15"/>
        <v>89.92354166666665</v>
      </c>
      <c r="L111" s="7">
        <f t="shared" si="16"/>
        <v>72.21015307867924</v>
      </c>
      <c r="M111" s="7">
        <f t="shared" si="17"/>
        <v>6.424184674889869</v>
      </c>
    </row>
    <row r="112" spans="1:13" ht="12.75">
      <c r="A112">
        <v>59</v>
      </c>
      <c r="B112">
        <v>507.5</v>
      </c>
      <c r="C112" s="12">
        <v>63</v>
      </c>
      <c r="D112" s="12">
        <v>127</v>
      </c>
      <c r="E112" s="12">
        <v>193</v>
      </c>
      <c r="F112" s="12">
        <v>258</v>
      </c>
      <c r="G112" s="4">
        <f t="shared" si="18"/>
        <v>83.28599999999999</v>
      </c>
      <c r="H112" s="4">
        <f t="shared" si="19"/>
        <v>83.94699999999999</v>
      </c>
      <c r="I112" s="4">
        <f t="shared" si="20"/>
        <v>85.04866666666665</v>
      </c>
      <c r="J112" s="4">
        <f t="shared" si="21"/>
        <v>85.26899999999999</v>
      </c>
      <c r="K112" s="4">
        <f t="shared" si="15"/>
        <v>84.38766666666666</v>
      </c>
      <c r="L112" s="7">
        <f t="shared" si="16"/>
        <v>63.59301508901888</v>
      </c>
      <c r="M112" s="7">
        <f t="shared" si="17"/>
        <v>6.317114930308372</v>
      </c>
    </row>
    <row r="113" spans="1:13" ht="12.75">
      <c r="A113">
        <v>58</v>
      </c>
      <c r="B113">
        <v>512.5</v>
      </c>
      <c r="C113" s="12">
        <v>60</v>
      </c>
      <c r="D113" s="12">
        <v>121</v>
      </c>
      <c r="E113" s="12">
        <v>183</v>
      </c>
      <c r="F113" s="12">
        <v>247</v>
      </c>
      <c r="G113" s="4">
        <f t="shared" si="18"/>
        <v>79.32</v>
      </c>
      <c r="H113" s="4">
        <f t="shared" si="19"/>
        <v>79.981</v>
      </c>
      <c r="I113" s="4">
        <f t="shared" si="20"/>
        <v>80.64199999999998</v>
      </c>
      <c r="J113" s="4">
        <f t="shared" si="21"/>
        <v>81.63349999999998</v>
      </c>
      <c r="K113" s="4">
        <f t="shared" si="15"/>
        <v>80.39412499999999</v>
      </c>
      <c r="L113" s="7">
        <f t="shared" si="16"/>
        <v>57.716512937224515</v>
      </c>
      <c r="M113" s="7">
        <f t="shared" si="17"/>
        <v>6.210045185726874</v>
      </c>
    </row>
    <row r="114" spans="1:13" ht="12.75">
      <c r="A114">
        <v>57</v>
      </c>
      <c r="B114">
        <v>517.5</v>
      </c>
      <c r="C114" s="12">
        <v>56</v>
      </c>
      <c r="D114" s="12">
        <v>114</v>
      </c>
      <c r="E114" s="12">
        <v>171</v>
      </c>
      <c r="F114" s="12">
        <v>227</v>
      </c>
      <c r="G114" s="4">
        <f t="shared" si="18"/>
        <v>74.032</v>
      </c>
      <c r="H114" s="4">
        <f t="shared" si="19"/>
        <v>75.35399999999998</v>
      </c>
      <c r="I114" s="4">
        <f t="shared" si="20"/>
        <v>75.354</v>
      </c>
      <c r="J114" s="4">
        <f t="shared" si="21"/>
        <v>75.02349999999998</v>
      </c>
      <c r="K114" s="4">
        <f t="shared" si="15"/>
        <v>74.94087499999998</v>
      </c>
      <c r="L114" s="7">
        <f t="shared" si="16"/>
        <v>50.15208327968699</v>
      </c>
      <c r="M114" s="7">
        <f t="shared" si="17"/>
        <v>6.102975441145376</v>
      </c>
    </row>
    <row r="115" spans="1:13" ht="12.75">
      <c r="A115">
        <v>56</v>
      </c>
      <c r="B115">
        <v>522.5</v>
      </c>
      <c r="C115" s="12">
        <v>52</v>
      </c>
      <c r="D115" s="12">
        <v>105</v>
      </c>
      <c r="E115" s="12">
        <v>160</v>
      </c>
      <c r="F115" s="12">
        <v>217</v>
      </c>
      <c r="G115" s="4">
        <f t="shared" si="18"/>
        <v>68.74399999999999</v>
      </c>
      <c r="H115" s="4">
        <f t="shared" si="19"/>
        <v>69.40499999999999</v>
      </c>
      <c r="I115" s="4">
        <f t="shared" si="20"/>
        <v>70.50666666666666</v>
      </c>
      <c r="J115" s="4">
        <f t="shared" si="21"/>
        <v>71.71849999999999</v>
      </c>
      <c r="K115" s="4">
        <f t="shared" si="15"/>
        <v>70.09354166666665</v>
      </c>
      <c r="L115" s="7">
        <f t="shared" si="16"/>
        <v>43.87402392955423</v>
      </c>
      <c r="M115" s="7">
        <f t="shared" si="17"/>
        <v>5.995905696563878</v>
      </c>
    </row>
    <row r="116" spans="1:13" ht="12.75">
      <c r="A116">
        <v>55</v>
      </c>
      <c r="B116">
        <v>527.5</v>
      </c>
      <c r="C116" s="12">
        <v>48</v>
      </c>
      <c r="D116" s="12">
        <v>97</v>
      </c>
      <c r="E116" s="12">
        <v>146</v>
      </c>
      <c r="F116" s="12">
        <v>196</v>
      </c>
      <c r="G116" s="4">
        <f t="shared" si="18"/>
        <v>63.45599999999999</v>
      </c>
      <c r="H116" s="4">
        <f t="shared" si="19"/>
        <v>64.11699999999999</v>
      </c>
      <c r="I116" s="4">
        <f t="shared" si="20"/>
        <v>64.33733333333332</v>
      </c>
      <c r="J116" s="4">
        <f t="shared" si="21"/>
        <v>64.77799999999999</v>
      </c>
      <c r="K116" s="4">
        <f t="shared" si="15"/>
        <v>64.17208333333332</v>
      </c>
      <c r="L116" s="7">
        <f t="shared" si="16"/>
        <v>36.77424257450866</v>
      </c>
      <c r="M116" s="7">
        <f t="shared" si="17"/>
        <v>5.88883595198238</v>
      </c>
    </row>
    <row r="117" spans="1:13" ht="12.75">
      <c r="A117">
        <v>54</v>
      </c>
      <c r="B117">
        <v>532.5</v>
      </c>
      <c r="C117" s="12"/>
      <c r="D117" s="12">
        <v>86</v>
      </c>
      <c r="E117" s="12">
        <v>131</v>
      </c>
      <c r="F117" s="12">
        <v>176</v>
      </c>
      <c r="G117" s="4"/>
      <c r="H117" s="4">
        <f t="shared" si="19"/>
        <v>56.846</v>
      </c>
      <c r="I117" s="4">
        <f t="shared" si="20"/>
        <v>57.72733333333333</v>
      </c>
      <c r="J117" s="4">
        <f t="shared" si="21"/>
        <v>58.16799999999999</v>
      </c>
      <c r="K117" s="4">
        <f t="shared" si="15"/>
        <v>57.580444444444446</v>
      </c>
      <c r="L117" s="7">
        <f t="shared" si="16"/>
        <v>29.607482711008398</v>
      </c>
      <c r="M117" s="7">
        <f t="shared" si="17"/>
        <v>5.781766207400882</v>
      </c>
    </row>
    <row r="118" spans="1:13" ht="12.75">
      <c r="A118">
        <v>53</v>
      </c>
      <c r="B118">
        <v>537.5</v>
      </c>
      <c r="C118" s="12"/>
      <c r="D118" s="12">
        <v>77</v>
      </c>
      <c r="E118" s="12">
        <v>120</v>
      </c>
      <c r="F118" s="12">
        <v>161</v>
      </c>
      <c r="G118" s="4"/>
      <c r="H118" s="4">
        <f t="shared" si="19"/>
        <v>50.89699999999999</v>
      </c>
      <c r="I118" s="4">
        <f t="shared" si="20"/>
        <v>52.879999999999995</v>
      </c>
      <c r="J118" s="4">
        <f t="shared" si="21"/>
        <v>53.210499999999996</v>
      </c>
      <c r="K118" s="4">
        <f t="shared" si="15"/>
        <v>52.32916666666666</v>
      </c>
      <c r="L118" s="7">
        <f t="shared" si="16"/>
        <v>24.45339123836805</v>
      </c>
      <c r="M118" s="7">
        <f t="shared" si="17"/>
        <v>5.6746964628193854</v>
      </c>
    </row>
    <row r="119" spans="1:13" ht="12.75">
      <c r="A119">
        <v>52</v>
      </c>
      <c r="B119">
        <v>542.5</v>
      </c>
      <c r="C119" s="12"/>
      <c r="D119" s="12">
        <v>72</v>
      </c>
      <c r="E119" s="12">
        <v>111</v>
      </c>
      <c r="F119" s="12">
        <v>150</v>
      </c>
      <c r="G119" s="4"/>
      <c r="H119" s="4">
        <f t="shared" si="19"/>
        <v>47.59199999999999</v>
      </c>
      <c r="I119" s="4">
        <f t="shared" si="20"/>
        <v>48.913999999999994</v>
      </c>
      <c r="J119" s="4">
        <f t="shared" si="21"/>
        <v>49.574999999999996</v>
      </c>
      <c r="K119" s="4">
        <f t="shared" si="15"/>
        <v>48.693666666666665</v>
      </c>
      <c r="L119" s="7">
        <f t="shared" si="16"/>
        <v>21.173683438858887</v>
      </c>
      <c r="M119" s="7">
        <f t="shared" si="17"/>
        <v>5.567626718237887</v>
      </c>
    </row>
    <row r="120" spans="1:13" ht="12.75">
      <c r="A120">
        <v>51</v>
      </c>
      <c r="B120">
        <v>547.5</v>
      </c>
      <c r="C120" s="12">
        <v>34</v>
      </c>
      <c r="D120" s="12">
        <v>66</v>
      </c>
      <c r="E120" s="12">
        <v>102</v>
      </c>
      <c r="F120" s="12">
        <v>138</v>
      </c>
      <c r="G120" s="4">
        <f t="shared" si="18"/>
        <v>44.94799999999999</v>
      </c>
      <c r="H120" s="4">
        <f t="shared" si="19"/>
        <v>43.626</v>
      </c>
      <c r="I120" s="4">
        <f t="shared" si="20"/>
        <v>44.948</v>
      </c>
      <c r="J120" s="4">
        <f t="shared" si="21"/>
        <v>45.608999999999995</v>
      </c>
      <c r="K120" s="4">
        <f t="shared" si="15"/>
        <v>44.78274999999999</v>
      </c>
      <c r="L120" s="7">
        <f t="shared" si="16"/>
        <v>17.90906764923312</v>
      </c>
      <c r="M120" s="7">
        <f t="shared" si="17"/>
        <v>5.460556973656389</v>
      </c>
    </row>
    <row r="121" spans="1:13" ht="12.75">
      <c r="A121">
        <v>50</v>
      </c>
      <c r="B121">
        <v>552.5</v>
      </c>
      <c r="C121" s="12">
        <v>31</v>
      </c>
      <c r="D121" s="12">
        <v>59</v>
      </c>
      <c r="E121" s="12">
        <v>91</v>
      </c>
      <c r="F121" s="12">
        <v>125</v>
      </c>
      <c r="G121" s="4">
        <f t="shared" si="18"/>
        <v>40.98199999999999</v>
      </c>
      <c r="H121" s="4">
        <f t="shared" si="19"/>
        <v>38.998999999999995</v>
      </c>
      <c r="I121" s="4">
        <f t="shared" si="20"/>
        <v>40.10066666666666</v>
      </c>
      <c r="J121" s="4">
        <f t="shared" si="21"/>
        <v>41.31249999999999</v>
      </c>
      <c r="K121" s="4">
        <f t="shared" si="15"/>
        <v>40.34854166666666</v>
      </c>
      <c r="L121" s="7">
        <f t="shared" si="16"/>
        <v>14.53808299461675</v>
      </c>
      <c r="M121" s="7">
        <f t="shared" si="17"/>
        <v>5.353487229074892</v>
      </c>
    </row>
    <row r="122" spans="1:13" ht="12.75">
      <c r="A122">
        <v>51</v>
      </c>
      <c r="B122">
        <v>557.5</v>
      </c>
      <c r="C122" s="12">
        <v>33</v>
      </c>
      <c r="D122" s="12">
        <v>66</v>
      </c>
      <c r="E122" s="12">
        <v>105</v>
      </c>
      <c r="F122" s="12">
        <v>136</v>
      </c>
      <c r="G122" s="4">
        <f t="shared" si="18"/>
        <v>43.626</v>
      </c>
      <c r="H122" s="4">
        <f t="shared" si="19"/>
        <v>43.626</v>
      </c>
      <c r="I122" s="4">
        <f t="shared" si="20"/>
        <v>46.26999999999999</v>
      </c>
      <c r="J122" s="4">
        <f t="shared" si="21"/>
        <v>44.94799999999999</v>
      </c>
      <c r="K122" s="4">
        <f t="shared" si="15"/>
        <v>44.61749999999999</v>
      </c>
      <c r="L122" s="7">
        <f t="shared" si="16"/>
        <v>17.777141264812492</v>
      </c>
      <c r="M122" s="7">
        <f t="shared" si="17"/>
        <v>5.460556973656389</v>
      </c>
    </row>
    <row r="123" spans="1:13" ht="12.75">
      <c r="A123">
        <v>52</v>
      </c>
      <c r="B123">
        <v>562.5</v>
      </c>
      <c r="C123" s="12">
        <v>38</v>
      </c>
      <c r="D123" s="12">
        <v>75</v>
      </c>
      <c r="E123" s="12">
        <v>116</v>
      </c>
      <c r="F123" s="12">
        <v>154</v>
      </c>
      <c r="G123" s="4">
        <f aca="true" t="shared" si="22" ref="G123:G154">0.02*$B$3*C123/C$10</f>
        <v>50.236</v>
      </c>
      <c r="H123" s="4"/>
      <c r="I123" s="4">
        <f aca="true" t="shared" si="23" ref="I123:I154">0.02*$B$3*E123/E$10</f>
        <v>51.11733333333333</v>
      </c>
      <c r="J123" s="4">
        <f aca="true" t="shared" si="24" ref="J123:J154">0.02*$B$3*F123/F$10</f>
        <v>50.89699999999999</v>
      </c>
      <c r="K123" s="4">
        <f t="shared" si="15"/>
        <v>50.7501111111111</v>
      </c>
      <c r="L123" s="7">
        <f t="shared" si="16"/>
        <v>22.999873835665795</v>
      </c>
      <c r="M123" s="7">
        <f t="shared" si="17"/>
        <v>5.567626718237887</v>
      </c>
    </row>
    <row r="124" spans="1:13" ht="12.75">
      <c r="A124">
        <v>53</v>
      </c>
      <c r="B124">
        <v>567.5</v>
      </c>
      <c r="C124" s="12">
        <v>43</v>
      </c>
      <c r="D124" s="12">
        <v>88</v>
      </c>
      <c r="E124" s="12">
        <v>133</v>
      </c>
      <c r="F124" s="12">
        <v>178</v>
      </c>
      <c r="G124" s="4">
        <f t="shared" si="22"/>
        <v>56.846</v>
      </c>
      <c r="H124" s="4">
        <f aca="true" t="shared" si="25" ref="H124:H155">0.02*$B$3*D124/D$10</f>
        <v>58.16799999999999</v>
      </c>
      <c r="I124" s="4">
        <f t="shared" si="23"/>
        <v>58.60866666666666</v>
      </c>
      <c r="J124" s="4">
        <f t="shared" si="24"/>
        <v>58.82899999999999</v>
      </c>
      <c r="K124" s="4">
        <f t="shared" si="15"/>
        <v>58.11291666666666</v>
      </c>
      <c r="L124" s="7">
        <f t="shared" si="16"/>
        <v>30.15760197571701</v>
      </c>
      <c r="M124" s="7">
        <f t="shared" si="17"/>
        <v>5.6746964628193854</v>
      </c>
    </row>
    <row r="125" spans="1:13" ht="12.75">
      <c r="A125">
        <v>54</v>
      </c>
      <c r="B125">
        <v>572.5</v>
      </c>
      <c r="C125" s="12">
        <v>45</v>
      </c>
      <c r="D125" s="12">
        <v>91</v>
      </c>
      <c r="E125" s="12">
        <v>140</v>
      </c>
      <c r="F125" s="12">
        <v>185</v>
      </c>
      <c r="G125" s="4">
        <f t="shared" si="22"/>
        <v>59.489999999999995</v>
      </c>
      <c r="H125" s="4">
        <f t="shared" si="25"/>
        <v>60.150999999999996</v>
      </c>
      <c r="I125" s="4">
        <f t="shared" si="23"/>
        <v>61.69333333333333</v>
      </c>
      <c r="J125" s="4">
        <f t="shared" si="24"/>
        <v>61.14249999999999</v>
      </c>
      <c r="K125" s="4">
        <f t="shared" si="15"/>
        <v>60.619208333333326</v>
      </c>
      <c r="L125" s="7">
        <f t="shared" si="16"/>
        <v>32.81496758131341</v>
      </c>
      <c r="M125" s="7">
        <f t="shared" si="17"/>
        <v>5.781766207400882</v>
      </c>
    </row>
    <row r="126" spans="1:13" ht="12.75">
      <c r="A126">
        <v>55</v>
      </c>
      <c r="B126">
        <v>577.5</v>
      </c>
      <c r="C126" s="12">
        <v>50</v>
      </c>
      <c r="D126" s="12">
        <v>99</v>
      </c>
      <c r="E126" s="12">
        <v>152</v>
      </c>
      <c r="F126" s="12">
        <v>201</v>
      </c>
      <c r="G126" s="4">
        <f t="shared" si="22"/>
        <v>66.1</v>
      </c>
      <c r="H126" s="4">
        <f t="shared" si="25"/>
        <v>65.439</v>
      </c>
      <c r="I126" s="4">
        <f t="shared" si="23"/>
        <v>66.98133333333332</v>
      </c>
      <c r="J126" s="4">
        <f t="shared" si="24"/>
        <v>66.4305</v>
      </c>
      <c r="K126" s="4">
        <f t="shared" si="15"/>
        <v>66.23770833333333</v>
      </c>
      <c r="L126" s="7">
        <f t="shared" si="16"/>
        <v>39.179785666898</v>
      </c>
      <c r="M126" s="7">
        <f t="shared" si="17"/>
        <v>5.88883595198238</v>
      </c>
    </row>
    <row r="127" spans="1:13" ht="12.75">
      <c r="A127">
        <v>56</v>
      </c>
      <c r="B127">
        <v>582.5</v>
      </c>
      <c r="C127" s="12">
        <v>52</v>
      </c>
      <c r="D127" s="12">
        <v>105</v>
      </c>
      <c r="E127" s="12">
        <v>162</v>
      </c>
      <c r="F127" s="12">
        <v>217</v>
      </c>
      <c r="G127" s="4">
        <f t="shared" si="22"/>
        <v>68.74399999999999</v>
      </c>
      <c r="H127" s="4">
        <f t="shared" si="25"/>
        <v>69.40499999999999</v>
      </c>
      <c r="I127" s="4">
        <f t="shared" si="23"/>
        <v>71.38799999999999</v>
      </c>
      <c r="J127" s="4">
        <f t="shared" si="24"/>
        <v>71.71849999999999</v>
      </c>
      <c r="K127" s="4">
        <f t="shared" si="15"/>
        <v>70.313875</v>
      </c>
      <c r="L127" s="7">
        <f t="shared" si="16"/>
        <v>44.150286286414534</v>
      </c>
      <c r="M127" s="7">
        <f t="shared" si="17"/>
        <v>5.995905696563878</v>
      </c>
    </row>
    <row r="128" spans="1:13" ht="12.75">
      <c r="A128">
        <v>57</v>
      </c>
      <c r="B128">
        <v>587.5</v>
      </c>
      <c r="C128" s="12">
        <v>57</v>
      </c>
      <c r="D128" s="12">
        <v>113</v>
      </c>
      <c r="E128" s="12">
        <v>172</v>
      </c>
      <c r="F128" s="12">
        <v>229</v>
      </c>
      <c r="G128" s="4">
        <f t="shared" si="22"/>
        <v>75.35399999999998</v>
      </c>
      <c r="H128" s="4">
        <f t="shared" si="25"/>
        <v>74.693</v>
      </c>
      <c r="I128" s="4">
        <f t="shared" si="23"/>
        <v>75.79466666666666</v>
      </c>
      <c r="J128" s="4">
        <f t="shared" si="24"/>
        <v>75.68449999999999</v>
      </c>
      <c r="K128" s="4">
        <f t="shared" si="15"/>
        <v>75.38154166666666</v>
      </c>
      <c r="L128" s="7">
        <f t="shared" si="16"/>
        <v>50.74362503870758</v>
      </c>
      <c r="M128" s="7">
        <f t="shared" si="17"/>
        <v>6.102975441145376</v>
      </c>
    </row>
    <row r="129" spans="1:13" ht="12.75">
      <c r="A129">
        <v>58</v>
      </c>
      <c r="B129">
        <v>592.5</v>
      </c>
      <c r="C129" s="12">
        <v>61</v>
      </c>
      <c r="D129" s="12">
        <v>122</v>
      </c>
      <c r="E129" s="12">
        <v>186</v>
      </c>
      <c r="F129" s="12">
        <v>249</v>
      </c>
      <c r="G129" s="4">
        <f t="shared" si="22"/>
        <v>80.642</v>
      </c>
      <c r="H129" s="4">
        <f t="shared" si="25"/>
        <v>80.642</v>
      </c>
      <c r="I129" s="4">
        <f t="shared" si="23"/>
        <v>81.96399999999998</v>
      </c>
      <c r="J129" s="4">
        <f t="shared" si="24"/>
        <v>82.29449999999999</v>
      </c>
      <c r="K129" s="4">
        <f t="shared" si="15"/>
        <v>81.38562499999999</v>
      </c>
      <c r="L129" s="7">
        <f t="shared" si="16"/>
        <v>59.14892621280076</v>
      </c>
      <c r="M129" s="7">
        <f t="shared" si="17"/>
        <v>6.210045185726874</v>
      </c>
    </row>
    <row r="130" spans="1:13" ht="12.75">
      <c r="A130">
        <v>59</v>
      </c>
      <c r="B130">
        <v>597.5</v>
      </c>
      <c r="C130" s="12">
        <v>65</v>
      </c>
      <c r="D130" s="12">
        <v>128</v>
      </c>
      <c r="E130" s="12">
        <v>197</v>
      </c>
      <c r="F130" s="12">
        <v>262</v>
      </c>
      <c r="G130" s="4">
        <f t="shared" si="22"/>
        <v>85.92999999999999</v>
      </c>
      <c r="H130" s="4">
        <f t="shared" si="25"/>
        <v>84.60799999999999</v>
      </c>
      <c r="I130" s="4">
        <f t="shared" si="23"/>
        <v>86.81133333333332</v>
      </c>
      <c r="J130" s="4">
        <f t="shared" si="24"/>
        <v>86.591</v>
      </c>
      <c r="K130" s="4">
        <f t="shared" si="15"/>
        <v>85.98508333333334</v>
      </c>
      <c r="L130" s="7">
        <f t="shared" si="16"/>
        <v>66.02337058365369</v>
      </c>
      <c r="M130" s="7">
        <f t="shared" si="17"/>
        <v>6.317114930308372</v>
      </c>
    </row>
    <row r="131" spans="1:13" ht="12.75">
      <c r="A131">
        <v>60</v>
      </c>
      <c r="B131">
        <v>602.5</v>
      </c>
      <c r="C131" s="12">
        <v>69</v>
      </c>
      <c r="D131" s="12">
        <v>137</v>
      </c>
      <c r="E131" s="12">
        <v>209</v>
      </c>
      <c r="F131" s="12">
        <v>279</v>
      </c>
      <c r="G131" s="4">
        <f t="shared" si="22"/>
        <v>91.21799999999999</v>
      </c>
      <c r="H131" s="4">
        <f t="shared" si="25"/>
        <v>90.55699999999999</v>
      </c>
      <c r="I131" s="4">
        <f t="shared" si="23"/>
        <v>92.09933333333332</v>
      </c>
      <c r="J131" s="4">
        <f t="shared" si="24"/>
        <v>92.20949999999999</v>
      </c>
      <c r="K131" s="4">
        <f t="shared" si="15"/>
        <v>91.52095833333333</v>
      </c>
      <c r="L131" s="7">
        <f t="shared" si="16"/>
        <v>74.798446321268</v>
      </c>
      <c r="M131" s="7">
        <f t="shared" si="17"/>
        <v>6.424184674889869</v>
      </c>
    </row>
    <row r="132" spans="1:13" ht="12.75">
      <c r="A132">
        <v>61</v>
      </c>
      <c r="B132">
        <v>607.5</v>
      </c>
      <c r="C132" s="12">
        <v>72</v>
      </c>
      <c r="D132" s="12">
        <v>144</v>
      </c>
      <c r="E132" s="12">
        <v>218</v>
      </c>
      <c r="F132" s="12">
        <v>290</v>
      </c>
      <c r="G132" s="4">
        <f t="shared" si="22"/>
        <v>95.18399999999998</v>
      </c>
      <c r="H132" s="4">
        <f t="shared" si="25"/>
        <v>95.18399999999998</v>
      </c>
      <c r="I132" s="4">
        <f t="shared" si="23"/>
        <v>96.06533333333333</v>
      </c>
      <c r="J132" s="4">
        <f t="shared" si="24"/>
        <v>95.84499999999998</v>
      </c>
      <c r="K132" s="4">
        <f t="shared" si="15"/>
        <v>95.56958333333331</v>
      </c>
      <c r="L132" s="7">
        <f t="shared" si="16"/>
        <v>81.56255915846697</v>
      </c>
      <c r="M132" s="7">
        <f t="shared" si="17"/>
        <v>6.531254419471367</v>
      </c>
    </row>
    <row r="133" spans="1:13" ht="12.75">
      <c r="A133">
        <v>62</v>
      </c>
      <c r="B133">
        <v>612.5</v>
      </c>
      <c r="C133" s="12">
        <v>75</v>
      </c>
      <c r="D133" s="12">
        <v>149</v>
      </c>
      <c r="E133" s="12">
        <v>226</v>
      </c>
      <c r="F133" s="12">
        <v>301</v>
      </c>
      <c r="G133" s="4">
        <f t="shared" si="22"/>
        <v>99.14999999999999</v>
      </c>
      <c r="H133" s="4">
        <f t="shared" si="25"/>
        <v>98.48899999999999</v>
      </c>
      <c r="I133" s="4">
        <f t="shared" si="23"/>
        <v>99.59066666666666</v>
      </c>
      <c r="J133" s="4">
        <f t="shared" si="24"/>
        <v>99.48049999999999</v>
      </c>
      <c r="K133" s="4">
        <f t="shared" si="15"/>
        <v>99.17754166666666</v>
      </c>
      <c r="L133" s="7">
        <f t="shared" si="16"/>
        <v>87.83713000541756</v>
      </c>
      <c r="M133" s="7">
        <f t="shared" si="17"/>
        <v>6.638324164052865</v>
      </c>
    </row>
    <row r="134" spans="1:13" ht="12.75">
      <c r="A134">
        <v>63</v>
      </c>
      <c r="B134">
        <v>617.5</v>
      </c>
      <c r="C134" s="12">
        <v>78</v>
      </c>
      <c r="D134" s="12">
        <v>157</v>
      </c>
      <c r="E134" s="12">
        <v>238</v>
      </c>
      <c r="F134" s="12">
        <v>319</v>
      </c>
      <c r="G134" s="4">
        <f t="shared" si="22"/>
        <v>103.11599999999999</v>
      </c>
      <c r="H134" s="4">
        <f t="shared" si="25"/>
        <v>103.77699999999999</v>
      </c>
      <c r="I134" s="4">
        <f t="shared" si="23"/>
        <v>104.87866666666666</v>
      </c>
      <c r="J134" s="4">
        <f t="shared" si="24"/>
        <v>105.42949999999999</v>
      </c>
      <c r="K134" s="4">
        <f t="shared" si="15"/>
        <v>104.30029166666665</v>
      </c>
      <c r="L134" s="7">
        <f t="shared" si="16"/>
        <v>97.14545901684299</v>
      </c>
      <c r="M134" s="7">
        <f t="shared" si="17"/>
        <v>6.745393908634363</v>
      </c>
    </row>
    <row r="135" spans="1:13" ht="12.75">
      <c r="A135">
        <v>64</v>
      </c>
      <c r="B135">
        <v>622.5</v>
      </c>
      <c r="C135" s="12">
        <v>81</v>
      </c>
      <c r="D135" s="12">
        <v>161</v>
      </c>
      <c r="E135" s="12">
        <v>246</v>
      </c>
      <c r="F135" s="12">
        <v>328</v>
      </c>
      <c r="G135" s="4">
        <f t="shared" si="22"/>
        <v>107.082</v>
      </c>
      <c r="H135" s="4">
        <f t="shared" si="25"/>
        <v>106.42099999999999</v>
      </c>
      <c r="I135" s="4">
        <f t="shared" si="23"/>
        <v>108.404</v>
      </c>
      <c r="J135" s="4">
        <f t="shared" si="24"/>
        <v>108.40399999999998</v>
      </c>
      <c r="K135" s="4">
        <f t="shared" si="15"/>
        <v>107.57775</v>
      </c>
      <c r="L135" s="7">
        <f t="shared" si="16"/>
        <v>103.3466425949081</v>
      </c>
      <c r="M135" s="7">
        <f t="shared" si="17"/>
        <v>6.852463653215861</v>
      </c>
    </row>
    <row r="136" spans="1:13" ht="12.75">
      <c r="A136">
        <v>65</v>
      </c>
      <c r="B136">
        <v>627.5</v>
      </c>
      <c r="C136" s="12">
        <v>84</v>
      </c>
      <c r="D136" s="12">
        <v>168</v>
      </c>
      <c r="E136" s="12">
        <v>255</v>
      </c>
      <c r="F136" s="12">
        <v>340</v>
      </c>
      <c r="G136" s="4">
        <f t="shared" si="22"/>
        <v>111.04799999999999</v>
      </c>
      <c r="H136" s="4">
        <f t="shared" si="25"/>
        <v>111.04799999999999</v>
      </c>
      <c r="I136" s="4">
        <f t="shared" si="23"/>
        <v>112.36999999999999</v>
      </c>
      <c r="J136" s="4">
        <f t="shared" si="24"/>
        <v>112.36999999999999</v>
      </c>
      <c r="K136" s="4">
        <f t="shared" si="15"/>
        <v>111.70899999999999</v>
      </c>
      <c r="L136" s="7">
        <f t="shared" si="16"/>
        <v>111.43658308132997</v>
      </c>
      <c r="M136" s="7">
        <f t="shared" si="17"/>
        <v>6.959533397797358</v>
      </c>
    </row>
    <row r="137" spans="1:13" ht="12.75">
      <c r="A137">
        <v>66</v>
      </c>
      <c r="B137">
        <v>632.5</v>
      </c>
      <c r="C137" s="12">
        <v>85</v>
      </c>
      <c r="D137" s="12">
        <v>173</v>
      </c>
      <c r="E137" s="12">
        <v>260</v>
      </c>
      <c r="F137" s="12">
        <v>349</v>
      </c>
      <c r="G137" s="4">
        <f t="shared" si="22"/>
        <v>112.36999999999999</v>
      </c>
      <c r="H137" s="4">
        <f t="shared" si="25"/>
        <v>114.35299999999998</v>
      </c>
      <c r="I137" s="4">
        <f t="shared" si="23"/>
        <v>114.57333333333332</v>
      </c>
      <c r="J137" s="4">
        <f t="shared" si="24"/>
        <v>115.34449999999998</v>
      </c>
      <c r="K137" s="4">
        <f t="shared" si="15"/>
        <v>114.16020833333332</v>
      </c>
      <c r="L137" s="7">
        <f t="shared" si="16"/>
        <v>116.38069977872088</v>
      </c>
      <c r="M137" s="7">
        <f t="shared" si="17"/>
        <v>7.066603142378857</v>
      </c>
    </row>
    <row r="138" spans="1:13" ht="12.75">
      <c r="A138">
        <v>67</v>
      </c>
      <c r="B138">
        <v>637.5</v>
      </c>
      <c r="C138" s="12">
        <v>85</v>
      </c>
      <c r="D138" s="12">
        <v>171</v>
      </c>
      <c r="E138" s="12">
        <v>259</v>
      </c>
      <c r="F138" s="12">
        <v>347</v>
      </c>
      <c r="G138" s="4">
        <f t="shared" si="22"/>
        <v>112.36999999999999</v>
      </c>
      <c r="H138" s="4">
        <f t="shared" si="25"/>
        <v>113.03099999999999</v>
      </c>
      <c r="I138" s="4">
        <f t="shared" si="23"/>
        <v>114.13266666666665</v>
      </c>
      <c r="J138" s="4">
        <f t="shared" si="24"/>
        <v>114.68349999999998</v>
      </c>
      <c r="K138" s="4">
        <f t="shared" si="15"/>
        <v>113.55429166666666</v>
      </c>
      <c r="L138" s="7">
        <f t="shared" si="16"/>
        <v>115.14857400235132</v>
      </c>
      <c r="M138" s="7">
        <f t="shared" si="17"/>
        <v>7.173672886960355</v>
      </c>
    </row>
    <row r="139" spans="1:13" ht="12.75">
      <c r="A139">
        <v>68</v>
      </c>
      <c r="B139">
        <v>642.5</v>
      </c>
      <c r="C139" s="12">
        <v>86</v>
      </c>
      <c r="D139" s="12">
        <v>175</v>
      </c>
      <c r="E139" s="12">
        <v>264</v>
      </c>
      <c r="F139" s="12">
        <v>354</v>
      </c>
      <c r="G139" s="4">
        <f t="shared" si="22"/>
        <v>113.692</v>
      </c>
      <c r="H139" s="4">
        <f t="shared" si="25"/>
        <v>115.67499999999998</v>
      </c>
      <c r="I139" s="4">
        <f t="shared" si="23"/>
        <v>116.336</v>
      </c>
      <c r="J139" s="4">
        <f t="shared" si="24"/>
        <v>116.99699999999999</v>
      </c>
      <c r="K139" s="4">
        <f aca="true" t="shared" si="26" ref="K139:K202">AVERAGE(G139:J139)</f>
        <v>115.67499999999998</v>
      </c>
      <c r="L139" s="7">
        <f aca="true" t="shared" si="27" ref="L139:L202">(($B$4*K139^2)/(1000*PI()*$B$5^2))</f>
        <v>119.48970123124998</v>
      </c>
      <c r="M139" s="7">
        <f aca="true" t="shared" si="28" ref="M139:M202">(2*PI()*$B$7*A139*($B$6+$B$5))/($B$3*3.6)</f>
        <v>7.280742631541853</v>
      </c>
    </row>
    <row r="140" spans="1:13" ht="12.75">
      <c r="A140">
        <v>69</v>
      </c>
      <c r="B140">
        <v>647.5</v>
      </c>
      <c r="C140" s="12">
        <v>88</v>
      </c>
      <c r="D140" s="12">
        <v>176</v>
      </c>
      <c r="E140" s="12">
        <v>266</v>
      </c>
      <c r="F140" s="12">
        <v>356</v>
      </c>
      <c r="G140" s="4">
        <f t="shared" si="22"/>
        <v>116.33599999999998</v>
      </c>
      <c r="H140" s="4">
        <f t="shared" si="25"/>
        <v>116.33599999999998</v>
      </c>
      <c r="I140" s="4">
        <f t="shared" si="23"/>
        <v>117.21733333333331</v>
      </c>
      <c r="J140" s="4">
        <f t="shared" si="24"/>
        <v>117.65799999999999</v>
      </c>
      <c r="K140" s="4">
        <f t="shared" si="26"/>
        <v>116.88683333333333</v>
      </c>
      <c r="L140" s="7">
        <f t="shared" si="27"/>
        <v>122.00640903378138</v>
      </c>
      <c r="M140" s="7">
        <f t="shared" si="28"/>
        <v>7.38781237612335</v>
      </c>
    </row>
    <row r="141" spans="1:13" ht="12.75">
      <c r="A141">
        <v>70</v>
      </c>
      <c r="B141">
        <v>652.5</v>
      </c>
      <c r="C141" s="12">
        <v>88</v>
      </c>
      <c r="D141" s="12">
        <v>176</v>
      </c>
      <c r="E141" s="12">
        <v>267</v>
      </c>
      <c r="F141" s="12">
        <v>357</v>
      </c>
      <c r="G141" s="4">
        <f t="shared" si="22"/>
        <v>116.33599999999998</v>
      </c>
      <c r="H141" s="4">
        <f t="shared" si="25"/>
        <v>116.33599999999998</v>
      </c>
      <c r="I141" s="4">
        <f t="shared" si="23"/>
        <v>117.65799999999997</v>
      </c>
      <c r="J141" s="4">
        <f t="shared" si="24"/>
        <v>117.98849999999999</v>
      </c>
      <c r="K141" s="4">
        <f t="shared" si="26"/>
        <v>117.07962499999998</v>
      </c>
      <c r="L141" s="7">
        <f t="shared" si="27"/>
        <v>122.40921260995573</v>
      </c>
      <c r="M141" s="7">
        <f t="shared" si="28"/>
        <v>7.4948821207048475</v>
      </c>
    </row>
    <row r="142" spans="1:13" ht="12.75">
      <c r="A142">
        <v>71</v>
      </c>
      <c r="B142">
        <v>657.5</v>
      </c>
      <c r="C142" s="12">
        <v>88</v>
      </c>
      <c r="D142" s="12">
        <v>176</v>
      </c>
      <c r="E142" s="12">
        <v>268</v>
      </c>
      <c r="F142" s="12">
        <v>359</v>
      </c>
      <c r="G142" s="4">
        <f t="shared" si="22"/>
        <v>116.33599999999998</v>
      </c>
      <c r="H142" s="4">
        <f t="shared" si="25"/>
        <v>116.33599999999998</v>
      </c>
      <c r="I142" s="4">
        <f t="shared" si="23"/>
        <v>118.09866666666665</v>
      </c>
      <c r="J142" s="4">
        <f t="shared" si="24"/>
        <v>118.64949999999999</v>
      </c>
      <c r="K142" s="4">
        <f t="shared" si="26"/>
        <v>117.35504166666665</v>
      </c>
      <c r="L142" s="7">
        <f t="shared" si="27"/>
        <v>122.98579783494465</v>
      </c>
      <c r="M142" s="7">
        <f t="shared" si="28"/>
        <v>7.601951865286346</v>
      </c>
    </row>
    <row r="143" spans="1:13" ht="12.75">
      <c r="A143">
        <v>72</v>
      </c>
      <c r="B143">
        <v>662.5</v>
      </c>
      <c r="C143" s="12">
        <v>88</v>
      </c>
      <c r="D143" s="12">
        <v>166</v>
      </c>
      <c r="E143" s="12">
        <v>251</v>
      </c>
      <c r="F143" s="12">
        <v>336</v>
      </c>
      <c r="G143" s="4">
        <f t="shared" si="22"/>
        <v>116.33599999999998</v>
      </c>
      <c r="H143" s="4">
        <f t="shared" si="25"/>
        <v>109.72599999999998</v>
      </c>
      <c r="I143" s="4">
        <f t="shared" si="23"/>
        <v>110.60733333333332</v>
      </c>
      <c r="J143" s="4">
        <f t="shared" si="24"/>
        <v>111.04799999999999</v>
      </c>
      <c r="K143" s="4">
        <f t="shared" si="26"/>
        <v>111.92933333333332</v>
      </c>
      <c r="L143" s="7">
        <f t="shared" si="27"/>
        <v>111.87660864776886</v>
      </c>
      <c r="M143" s="7">
        <f t="shared" si="28"/>
        <v>7.709021609867843</v>
      </c>
    </row>
    <row r="144" spans="1:13" ht="12.75">
      <c r="A144">
        <v>73</v>
      </c>
      <c r="B144">
        <v>667.5</v>
      </c>
      <c r="C144" s="12">
        <v>88</v>
      </c>
      <c r="D144" s="12">
        <v>172</v>
      </c>
      <c r="E144" s="12">
        <v>260</v>
      </c>
      <c r="F144" s="12">
        <v>348</v>
      </c>
      <c r="G144" s="4">
        <f t="shared" si="22"/>
        <v>116.33599999999998</v>
      </c>
      <c r="H144" s="4">
        <f t="shared" si="25"/>
        <v>113.692</v>
      </c>
      <c r="I144" s="4">
        <f t="shared" si="23"/>
        <v>114.57333333333332</v>
      </c>
      <c r="J144" s="4">
        <f t="shared" si="24"/>
        <v>115.01399999999998</v>
      </c>
      <c r="K144" s="4">
        <f t="shared" si="26"/>
        <v>114.90383333333332</v>
      </c>
      <c r="L144" s="7">
        <f t="shared" si="27"/>
        <v>117.90181586822136</v>
      </c>
      <c r="M144" s="7">
        <f t="shared" si="28"/>
        <v>7.816091354449341</v>
      </c>
    </row>
    <row r="145" spans="1:13" ht="12.75">
      <c r="A145">
        <v>74</v>
      </c>
      <c r="B145">
        <v>672.5</v>
      </c>
      <c r="C145" s="12">
        <v>88</v>
      </c>
      <c r="D145" s="12">
        <v>176</v>
      </c>
      <c r="E145" s="12">
        <v>268</v>
      </c>
      <c r="F145" s="12">
        <v>358</v>
      </c>
      <c r="G145" s="4">
        <f t="shared" si="22"/>
        <v>116.33599999999998</v>
      </c>
      <c r="H145" s="4">
        <f t="shared" si="25"/>
        <v>116.33599999999998</v>
      </c>
      <c r="I145" s="4">
        <f t="shared" si="23"/>
        <v>118.09866666666665</v>
      </c>
      <c r="J145" s="4">
        <f t="shared" si="24"/>
        <v>118.31899999999999</v>
      </c>
      <c r="K145" s="4">
        <f t="shared" si="26"/>
        <v>117.27241666666666</v>
      </c>
      <c r="L145" s="7">
        <f t="shared" si="27"/>
        <v>122.81268001780367</v>
      </c>
      <c r="M145" s="7">
        <f t="shared" si="28"/>
        <v>7.923161099030839</v>
      </c>
    </row>
    <row r="146" spans="1:13" ht="12.75">
      <c r="A146">
        <v>75</v>
      </c>
      <c r="B146">
        <v>677.5</v>
      </c>
      <c r="C146" s="12">
        <v>88</v>
      </c>
      <c r="D146" s="12">
        <v>177</v>
      </c>
      <c r="E146" s="12">
        <v>269</v>
      </c>
      <c r="F146" s="12">
        <v>359</v>
      </c>
      <c r="G146" s="4">
        <f t="shared" si="22"/>
        <v>116.33599999999998</v>
      </c>
      <c r="H146" s="4">
        <f t="shared" si="25"/>
        <v>116.99699999999999</v>
      </c>
      <c r="I146" s="4">
        <f t="shared" si="23"/>
        <v>118.53933333333332</v>
      </c>
      <c r="J146" s="4">
        <f t="shared" si="24"/>
        <v>118.64949999999999</v>
      </c>
      <c r="K146" s="4">
        <f t="shared" si="26"/>
        <v>117.63045833333332</v>
      </c>
      <c r="L146" s="7">
        <f t="shared" si="27"/>
        <v>123.5637378184509</v>
      </c>
      <c r="M146" s="7">
        <f t="shared" si="28"/>
        <v>8.030230843612337</v>
      </c>
    </row>
    <row r="147" spans="1:13" ht="12.75">
      <c r="A147">
        <v>76</v>
      </c>
      <c r="B147">
        <v>682.5</v>
      </c>
      <c r="C147" s="12">
        <v>88</v>
      </c>
      <c r="D147" s="12">
        <v>177</v>
      </c>
      <c r="E147" s="12">
        <v>269</v>
      </c>
      <c r="F147" s="12">
        <v>359</v>
      </c>
      <c r="G147" s="4">
        <f t="shared" si="22"/>
        <v>116.33599999999998</v>
      </c>
      <c r="H147" s="4">
        <f t="shared" si="25"/>
        <v>116.99699999999999</v>
      </c>
      <c r="I147" s="4">
        <f t="shared" si="23"/>
        <v>118.53933333333332</v>
      </c>
      <c r="J147" s="4">
        <f t="shared" si="24"/>
        <v>118.64949999999999</v>
      </c>
      <c r="K147" s="4">
        <f t="shared" si="26"/>
        <v>117.63045833333332</v>
      </c>
      <c r="L147" s="7">
        <f t="shared" si="27"/>
        <v>123.5637378184509</v>
      </c>
      <c r="M147" s="7">
        <f t="shared" si="28"/>
        <v>8.137300588193835</v>
      </c>
    </row>
    <row r="148" spans="1:13" ht="12.75">
      <c r="A148">
        <v>77</v>
      </c>
      <c r="B148">
        <v>687.5</v>
      </c>
      <c r="C148" s="12">
        <v>88</v>
      </c>
      <c r="D148" s="12">
        <v>176</v>
      </c>
      <c r="E148" s="12">
        <v>269</v>
      </c>
      <c r="F148" s="12">
        <v>359</v>
      </c>
      <c r="G148" s="4">
        <f t="shared" si="22"/>
        <v>116.33599999999998</v>
      </c>
      <c r="H148" s="4">
        <f t="shared" si="25"/>
        <v>116.33599999999998</v>
      </c>
      <c r="I148" s="4">
        <f t="shared" si="23"/>
        <v>118.53933333333332</v>
      </c>
      <c r="J148" s="4">
        <f t="shared" si="24"/>
        <v>118.64949999999999</v>
      </c>
      <c r="K148" s="4">
        <f t="shared" si="26"/>
        <v>117.46520833333332</v>
      </c>
      <c r="L148" s="7">
        <f t="shared" si="27"/>
        <v>123.21681125732508</v>
      </c>
      <c r="M148" s="7">
        <f t="shared" si="28"/>
        <v>8.244370332775333</v>
      </c>
    </row>
    <row r="149" spans="1:13" ht="12.75">
      <c r="A149">
        <v>78</v>
      </c>
      <c r="B149">
        <v>692.5</v>
      </c>
      <c r="C149" s="12">
        <v>88</v>
      </c>
      <c r="D149" s="12">
        <v>177</v>
      </c>
      <c r="E149" s="12">
        <v>269</v>
      </c>
      <c r="F149" s="12">
        <v>360</v>
      </c>
      <c r="G149" s="4">
        <f t="shared" si="22"/>
        <v>116.33599999999998</v>
      </c>
      <c r="H149" s="4">
        <f t="shared" si="25"/>
        <v>116.99699999999999</v>
      </c>
      <c r="I149" s="4">
        <f t="shared" si="23"/>
        <v>118.53933333333332</v>
      </c>
      <c r="J149" s="4">
        <f t="shared" si="24"/>
        <v>118.97999999999999</v>
      </c>
      <c r="K149" s="4">
        <f t="shared" si="26"/>
        <v>117.71308333333332</v>
      </c>
      <c r="L149" s="7">
        <f t="shared" si="27"/>
        <v>123.73738399141364</v>
      </c>
      <c r="M149" s="7">
        <f t="shared" si="28"/>
        <v>8.35144007735683</v>
      </c>
    </row>
    <row r="150" spans="1:13" ht="12.75">
      <c r="A150">
        <v>79</v>
      </c>
      <c r="B150">
        <v>697.5</v>
      </c>
      <c r="C150" s="12">
        <v>88</v>
      </c>
      <c r="D150" s="12">
        <v>178</v>
      </c>
      <c r="E150" s="12">
        <v>270</v>
      </c>
      <c r="F150" s="12">
        <v>361</v>
      </c>
      <c r="G150" s="4">
        <f t="shared" si="22"/>
        <v>116.33599999999998</v>
      </c>
      <c r="H150" s="4">
        <f t="shared" si="25"/>
        <v>117.65799999999999</v>
      </c>
      <c r="I150" s="4">
        <f t="shared" si="23"/>
        <v>118.97999999999998</v>
      </c>
      <c r="J150" s="4">
        <f t="shared" si="24"/>
        <v>119.31049999999999</v>
      </c>
      <c r="K150" s="4">
        <f t="shared" si="26"/>
        <v>118.07112499999998</v>
      </c>
      <c r="L150" s="7">
        <f t="shared" si="27"/>
        <v>124.49125968977698</v>
      </c>
      <c r="M150" s="7">
        <f t="shared" si="28"/>
        <v>8.458509821938328</v>
      </c>
    </row>
    <row r="151" spans="1:13" ht="12.75">
      <c r="A151">
        <v>80</v>
      </c>
      <c r="B151">
        <v>702.5</v>
      </c>
      <c r="C151" s="12">
        <v>88</v>
      </c>
      <c r="D151" s="12">
        <v>177</v>
      </c>
      <c r="E151" s="12">
        <v>271</v>
      </c>
      <c r="F151" s="12">
        <v>361</v>
      </c>
      <c r="G151" s="4">
        <f t="shared" si="22"/>
        <v>116.33599999999998</v>
      </c>
      <c r="H151" s="4">
        <f t="shared" si="25"/>
        <v>116.99699999999999</v>
      </c>
      <c r="I151" s="4">
        <f t="shared" si="23"/>
        <v>119.42066666666665</v>
      </c>
      <c r="J151" s="4">
        <f t="shared" si="24"/>
        <v>119.31049999999999</v>
      </c>
      <c r="K151" s="4">
        <f t="shared" si="26"/>
        <v>118.01604166666665</v>
      </c>
      <c r="L151" s="7">
        <f t="shared" si="27"/>
        <v>124.3751297896688</v>
      </c>
      <c r="M151" s="7">
        <f t="shared" si="28"/>
        <v>8.565579566519826</v>
      </c>
    </row>
    <row r="152" spans="1:13" ht="12.75">
      <c r="A152">
        <v>81</v>
      </c>
      <c r="B152">
        <v>707.5</v>
      </c>
      <c r="C152" s="12">
        <v>88</v>
      </c>
      <c r="D152" s="12">
        <v>178</v>
      </c>
      <c r="E152" s="12">
        <v>271</v>
      </c>
      <c r="F152" s="12">
        <v>362</v>
      </c>
      <c r="G152" s="4">
        <f t="shared" si="22"/>
        <v>116.33599999999998</v>
      </c>
      <c r="H152" s="4">
        <f t="shared" si="25"/>
        <v>117.65799999999999</v>
      </c>
      <c r="I152" s="4">
        <f t="shared" si="23"/>
        <v>119.42066666666665</v>
      </c>
      <c r="J152" s="4">
        <f t="shared" si="24"/>
        <v>119.64099999999999</v>
      </c>
      <c r="K152" s="4">
        <f t="shared" si="26"/>
        <v>118.26391666666666</v>
      </c>
      <c r="L152" s="7">
        <f t="shared" si="27"/>
        <v>124.89814108908867</v>
      </c>
      <c r="M152" s="7">
        <f t="shared" si="28"/>
        <v>8.672649311101324</v>
      </c>
    </row>
    <row r="153" spans="1:13" ht="12.75">
      <c r="A153">
        <v>82</v>
      </c>
      <c r="B153">
        <v>712.5</v>
      </c>
      <c r="C153" s="12">
        <v>88</v>
      </c>
      <c r="D153" s="12">
        <v>178</v>
      </c>
      <c r="E153" s="12">
        <v>271</v>
      </c>
      <c r="F153" s="12">
        <v>361</v>
      </c>
      <c r="G153" s="4">
        <f t="shared" si="22"/>
        <v>116.33599999999998</v>
      </c>
      <c r="H153" s="4">
        <f t="shared" si="25"/>
        <v>117.65799999999999</v>
      </c>
      <c r="I153" s="4">
        <f t="shared" si="23"/>
        <v>119.42066666666665</v>
      </c>
      <c r="J153" s="4">
        <f t="shared" si="24"/>
        <v>119.31049999999999</v>
      </c>
      <c r="K153" s="4">
        <f t="shared" si="26"/>
        <v>118.18129166666665</v>
      </c>
      <c r="L153" s="7">
        <f t="shared" si="27"/>
        <v>124.72368206101547</v>
      </c>
      <c r="M153" s="7">
        <f t="shared" si="28"/>
        <v>8.77971905568282</v>
      </c>
    </row>
    <row r="154" spans="1:13" ht="12.75">
      <c r="A154">
        <v>83</v>
      </c>
      <c r="B154">
        <v>717.5</v>
      </c>
      <c r="C154" s="12">
        <v>88</v>
      </c>
      <c r="D154" s="12">
        <v>178</v>
      </c>
      <c r="E154" s="12">
        <v>271</v>
      </c>
      <c r="F154" s="12">
        <v>362</v>
      </c>
      <c r="G154" s="4">
        <f t="shared" si="22"/>
        <v>116.33599999999998</v>
      </c>
      <c r="H154" s="4">
        <f t="shared" si="25"/>
        <v>117.65799999999999</v>
      </c>
      <c r="I154" s="4">
        <f t="shared" si="23"/>
        <v>119.42066666666665</v>
      </c>
      <c r="J154" s="4">
        <f t="shared" si="24"/>
        <v>119.64099999999999</v>
      </c>
      <c r="K154" s="4">
        <f t="shared" si="26"/>
        <v>118.26391666666666</v>
      </c>
      <c r="L154" s="7">
        <f t="shared" si="27"/>
        <v>124.89814108908867</v>
      </c>
      <c r="M154" s="7">
        <f t="shared" si="28"/>
        <v>8.88678880026432</v>
      </c>
    </row>
    <row r="155" spans="1:13" ht="12.75">
      <c r="A155">
        <v>84</v>
      </c>
      <c r="B155">
        <v>722.5</v>
      </c>
      <c r="C155" s="12">
        <v>88</v>
      </c>
      <c r="D155" s="12">
        <v>179</v>
      </c>
      <c r="E155" s="12">
        <v>272</v>
      </c>
      <c r="F155" s="12">
        <v>363</v>
      </c>
      <c r="G155" s="4">
        <f aca="true" t="shared" si="29" ref="G155:G186">0.02*$B$3*C155/C$10</f>
        <v>116.33599999999998</v>
      </c>
      <c r="H155" s="4">
        <f t="shared" si="25"/>
        <v>118.31899999999999</v>
      </c>
      <c r="I155" s="4">
        <f aca="true" t="shared" si="30" ref="I155:I186">0.02*$B$3*E155/E$10</f>
        <v>119.86133333333332</v>
      </c>
      <c r="J155" s="4">
        <f aca="true" t="shared" si="31" ref="J155:J186">0.02*$B$3*F155/F$10</f>
        <v>119.97149999999999</v>
      </c>
      <c r="K155" s="4">
        <f t="shared" si="26"/>
        <v>118.62195833333332</v>
      </c>
      <c r="L155" s="7">
        <f t="shared" si="27"/>
        <v>125.65553915959717</v>
      </c>
      <c r="M155" s="7">
        <f t="shared" si="28"/>
        <v>8.993858544845818</v>
      </c>
    </row>
    <row r="156" spans="1:13" ht="12.75">
      <c r="A156">
        <v>85</v>
      </c>
      <c r="B156">
        <v>727.5</v>
      </c>
      <c r="C156" s="12">
        <v>88</v>
      </c>
      <c r="D156" s="12">
        <v>179</v>
      </c>
      <c r="E156" s="12">
        <v>272</v>
      </c>
      <c r="F156" s="12">
        <v>363</v>
      </c>
      <c r="G156" s="4">
        <f t="shared" si="29"/>
        <v>116.33599999999998</v>
      </c>
      <c r="H156" s="4">
        <f aca="true" t="shared" si="32" ref="H156:H187">0.02*$B$3*D156/D$10</f>
        <v>118.31899999999999</v>
      </c>
      <c r="I156" s="4">
        <f t="shared" si="30"/>
        <v>119.86133333333332</v>
      </c>
      <c r="J156" s="4">
        <f t="shared" si="31"/>
        <v>119.97149999999999</v>
      </c>
      <c r="K156" s="4">
        <f t="shared" si="26"/>
        <v>118.62195833333332</v>
      </c>
      <c r="L156" s="7">
        <f t="shared" si="27"/>
        <v>125.65553915959717</v>
      </c>
      <c r="M156" s="7">
        <f t="shared" si="28"/>
        <v>9.100928289427314</v>
      </c>
    </row>
    <row r="157" spans="1:13" ht="12.75">
      <c r="A157">
        <v>86</v>
      </c>
      <c r="B157">
        <v>732.5</v>
      </c>
      <c r="C157" s="12">
        <v>88</v>
      </c>
      <c r="D157" s="12">
        <v>180</v>
      </c>
      <c r="E157" s="12">
        <v>271</v>
      </c>
      <c r="F157" s="12">
        <v>363</v>
      </c>
      <c r="G157" s="4">
        <f t="shared" si="29"/>
        <v>116.33599999999998</v>
      </c>
      <c r="H157" s="4">
        <f t="shared" si="32"/>
        <v>118.97999999999999</v>
      </c>
      <c r="I157" s="4">
        <f t="shared" si="30"/>
        <v>119.42066666666665</v>
      </c>
      <c r="J157" s="4">
        <f t="shared" si="31"/>
        <v>119.97149999999999</v>
      </c>
      <c r="K157" s="4">
        <f t="shared" si="26"/>
        <v>118.67704166666665</v>
      </c>
      <c r="L157" s="7">
        <f t="shared" si="27"/>
        <v>125.77226515345298</v>
      </c>
      <c r="M157" s="7">
        <f t="shared" si="28"/>
        <v>9.207998034008812</v>
      </c>
    </row>
    <row r="158" spans="1:13" ht="12.75">
      <c r="A158">
        <v>87</v>
      </c>
      <c r="B158">
        <v>737.5</v>
      </c>
      <c r="C158" s="12">
        <v>89</v>
      </c>
      <c r="D158" s="12">
        <v>180</v>
      </c>
      <c r="E158" s="12">
        <v>273</v>
      </c>
      <c r="F158" s="12">
        <v>364</v>
      </c>
      <c r="G158" s="4">
        <f t="shared" si="29"/>
        <v>117.65799999999999</v>
      </c>
      <c r="H158" s="4">
        <f t="shared" si="32"/>
        <v>118.97999999999999</v>
      </c>
      <c r="I158" s="4">
        <f t="shared" si="30"/>
        <v>120.30199999999998</v>
      </c>
      <c r="J158" s="4">
        <f t="shared" si="31"/>
        <v>120.30199999999999</v>
      </c>
      <c r="K158" s="4">
        <f t="shared" si="26"/>
        <v>119.31049999999999</v>
      </c>
      <c r="L158" s="7">
        <f t="shared" si="27"/>
        <v>127.11850901353247</v>
      </c>
      <c r="M158" s="7">
        <f t="shared" si="28"/>
        <v>9.315067778590311</v>
      </c>
    </row>
    <row r="159" spans="1:13" ht="12.75">
      <c r="A159">
        <v>88</v>
      </c>
      <c r="B159">
        <v>742.5</v>
      </c>
      <c r="C159" s="12">
        <v>89</v>
      </c>
      <c r="D159" s="12">
        <v>179</v>
      </c>
      <c r="E159" s="12">
        <v>273</v>
      </c>
      <c r="F159" s="12">
        <v>364</v>
      </c>
      <c r="G159" s="4">
        <f t="shared" si="29"/>
        <v>117.65799999999999</v>
      </c>
      <c r="H159" s="4">
        <f t="shared" si="32"/>
        <v>118.31899999999999</v>
      </c>
      <c r="I159" s="4">
        <f t="shared" si="30"/>
        <v>120.30199999999998</v>
      </c>
      <c r="J159" s="4">
        <f t="shared" si="31"/>
        <v>120.30199999999999</v>
      </c>
      <c r="K159" s="4">
        <f t="shared" si="26"/>
        <v>119.14524999999998</v>
      </c>
      <c r="L159" s="7">
        <f t="shared" si="27"/>
        <v>126.76662403623307</v>
      </c>
      <c r="M159" s="7">
        <f t="shared" si="28"/>
        <v>9.422137523171807</v>
      </c>
    </row>
    <row r="160" spans="1:13" ht="12.75">
      <c r="A160">
        <v>89</v>
      </c>
      <c r="B160">
        <v>747.5</v>
      </c>
      <c r="C160" s="12">
        <v>90</v>
      </c>
      <c r="D160" s="12">
        <v>180</v>
      </c>
      <c r="E160" s="12">
        <v>273</v>
      </c>
      <c r="F160" s="12">
        <v>365</v>
      </c>
      <c r="G160" s="4">
        <f t="shared" si="29"/>
        <v>118.97999999999999</v>
      </c>
      <c r="H160" s="4">
        <f t="shared" si="32"/>
        <v>118.97999999999999</v>
      </c>
      <c r="I160" s="4">
        <f t="shared" si="30"/>
        <v>120.30199999999998</v>
      </c>
      <c r="J160" s="4">
        <f t="shared" si="31"/>
        <v>120.63249999999998</v>
      </c>
      <c r="K160" s="4">
        <f t="shared" si="26"/>
        <v>119.72362499999998</v>
      </c>
      <c r="L160" s="7">
        <f t="shared" si="27"/>
        <v>128.00035520144573</v>
      </c>
      <c r="M160" s="7">
        <f t="shared" si="28"/>
        <v>9.529207267753307</v>
      </c>
    </row>
    <row r="161" spans="1:13" ht="12.75">
      <c r="A161">
        <v>90</v>
      </c>
      <c r="B161">
        <v>752.5</v>
      </c>
      <c r="C161" s="12">
        <v>89</v>
      </c>
      <c r="D161" s="12">
        <v>179</v>
      </c>
      <c r="E161" s="12">
        <v>273</v>
      </c>
      <c r="F161" s="12">
        <v>365</v>
      </c>
      <c r="G161" s="4">
        <f t="shared" si="29"/>
        <v>117.65799999999999</v>
      </c>
      <c r="H161" s="4">
        <f t="shared" si="32"/>
        <v>118.31899999999999</v>
      </c>
      <c r="I161" s="4">
        <f t="shared" si="30"/>
        <v>120.30199999999998</v>
      </c>
      <c r="J161" s="4">
        <f t="shared" si="31"/>
        <v>120.63249999999998</v>
      </c>
      <c r="K161" s="4">
        <f t="shared" si="26"/>
        <v>119.22787499999998</v>
      </c>
      <c r="L161" s="7">
        <f t="shared" si="27"/>
        <v>126.9425055607495</v>
      </c>
      <c r="M161" s="7">
        <f t="shared" si="28"/>
        <v>9.636277012334805</v>
      </c>
    </row>
    <row r="162" spans="1:13" ht="12.75">
      <c r="A162">
        <v>89</v>
      </c>
      <c r="B162">
        <v>757.5</v>
      </c>
      <c r="C162" s="12">
        <v>86</v>
      </c>
      <c r="D162" s="12">
        <v>175</v>
      </c>
      <c r="E162" s="12">
        <v>264</v>
      </c>
      <c r="F162" s="12">
        <v>352</v>
      </c>
      <c r="G162" s="4">
        <f t="shared" si="29"/>
        <v>113.692</v>
      </c>
      <c r="H162" s="4">
        <f t="shared" si="32"/>
        <v>115.67499999999998</v>
      </c>
      <c r="I162" s="4">
        <f t="shared" si="30"/>
        <v>116.336</v>
      </c>
      <c r="J162" s="4">
        <f t="shared" si="31"/>
        <v>116.33599999999998</v>
      </c>
      <c r="K162" s="4">
        <f t="shared" si="26"/>
        <v>115.50975</v>
      </c>
      <c r="L162" s="7">
        <f t="shared" si="27"/>
        <v>119.14854594140812</v>
      </c>
      <c r="M162" s="7">
        <f t="shared" si="28"/>
        <v>9.529207267753307</v>
      </c>
    </row>
    <row r="163" spans="1:13" ht="12.75">
      <c r="A163">
        <v>88</v>
      </c>
      <c r="B163">
        <v>762.5</v>
      </c>
      <c r="C163" s="12">
        <v>84</v>
      </c>
      <c r="D163" s="12">
        <v>171</v>
      </c>
      <c r="E163" s="12">
        <v>257</v>
      </c>
      <c r="F163" s="12">
        <v>343</v>
      </c>
      <c r="G163" s="4">
        <f t="shared" si="29"/>
        <v>111.04799999999999</v>
      </c>
      <c r="H163" s="4">
        <f t="shared" si="32"/>
        <v>113.03099999999999</v>
      </c>
      <c r="I163" s="4">
        <f t="shared" si="30"/>
        <v>113.25133333333332</v>
      </c>
      <c r="J163" s="4">
        <f t="shared" si="31"/>
        <v>113.36149999999999</v>
      </c>
      <c r="K163" s="4">
        <f t="shared" si="26"/>
        <v>112.67295833333333</v>
      </c>
      <c r="L163" s="7">
        <f t="shared" si="27"/>
        <v>113.36809616849465</v>
      </c>
      <c r="M163" s="7">
        <f t="shared" si="28"/>
        <v>9.422137523171807</v>
      </c>
    </row>
    <row r="164" spans="1:13" ht="12.75">
      <c r="A164">
        <v>87</v>
      </c>
      <c r="B164">
        <v>767.5</v>
      </c>
      <c r="C164" s="12">
        <v>80</v>
      </c>
      <c r="D164" s="12">
        <v>161</v>
      </c>
      <c r="E164" s="12">
        <v>243</v>
      </c>
      <c r="F164" s="12">
        <v>325</v>
      </c>
      <c r="G164" s="4">
        <f t="shared" si="29"/>
        <v>105.75999999999999</v>
      </c>
      <c r="H164" s="4">
        <f t="shared" si="32"/>
        <v>106.42099999999999</v>
      </c>
      <c r="I164" s="4">
        <f t="shared" si="30"/>
        <v>107.082</v>
      </c>
      <c r="J164" s="4">
        <f t="shared" si="31"/>
        <v>107.41249999999998</v>
      </c>
      <c r="K164" s="4">
        <f t="shared" si="26"/>
        <v>106.66887499999999</v>
      </c>
      <c r="L164" s="7">
        <f t="shared" si="27"/>
        <v>101.60776262132701</v>
      </c>
      <c r="M164" s="7">
        <f t="shared" si="28"/>
        <v>9.315067778590311</v>
      </c>
    </row>
    <row r="165" spans="1:13" ht="12.75">
      <c r="A165">
        <v>86</v>
      </c>
      <c r="B165">
        <v>772.5</v>
      </c>
      <c r="C165" s="12">
        <v>75</v>
      </c>
      <c r="D165" s="12">
        <v>151</v>
      </c>
      <c r="E165" s="12">
        <v>228</v>
      </c>
      <c r="F165" s="12">
        <v>307</v>
      </c>
      <c r="G165" s="4">
        <f t="shared" si="29"/>
        <v>99.14999999999999</v>
      </c>
      <c r="H165" s="4">
        <f t="shared" si="32"/>
        <v>99.81099999999999</v>
      </c>
      <c r="I165" s="4">
        <f t="shared" si="30"/>
        <v>100.47199999999998</v>
      </c>
      <c r="J165" s="4">
        <f t="shared" si="31"/>
        <v>101.46349999999998</v>
      </c>
      <c r="K165" s="4">
        <f t="shared" si="26"/>
        <v>100.22412499999999</v>
      </c>
      <c r="L165" s="7">
        <f t="shared" si="27"/>
        <v>89.7007358218995</v>
      </c>
      <c r="M165" s="7">
        <f t="shared" si="28"/>
        <v>9.207998034008812</v>
      </c>
    </row>
    <row r="166" spans="1:13" ht="12.75">
      <c r="A166">
        <v>85</v>
      </c>
      <c r="B166">
        <v>777.5</v>
      </c>
      <c r="C166" s="12">
        <v>73</v>
      </c>
      <c r="D166" s="12">
        <v>144</v>
      </c>
      <c r="E166" s="12">
        <v>220</v>
      </c>
      <c r="F166" s="12">
        <v>295</v>
      </c>
      <c r="G166" s="4">
        <f t="shared" si="29"/>
        <v>96.50599999999999</v>
      </c>
      <c r="H166" s="4">
        <f t="shared" si="32"/>
        <v>95.18399999999998</v>
      </c>
      <c r="I166" s="4">
        <f t="shared" si="30"/>
        <v>96.94666666666666</v>
      </c>
      <c r="J166" s="4">
        <f t="shared" si="31"/>
        <v>97.49749999999999</v>
      </c>
      <c r="K166" s="4">
        <f t="shared" si="26"/>
        <v>96.53354166666666</v>
      </c>
      <c r="L166" s="7">
        <f t="shared" si="27"/>
        <v>83.21621127372093</v>
      </c>
      <c r="M166" s="7">
        <f t="shared" si="28"/>
        <v>9.100928289427314</v>
      </c>
    </row>
    <row r="167" spans="1:13" ht="12.75">
      <c r="A167">
        <v>84</v>
      </c>
      <c r="B167">
        <v>782.5</v>
      </c>
      <c r="C167" s="12">
        <v>67</v>
      </c>
      <c r="D167" s="12">
        <v>133</v>
      </c>
      <c r="E167" s="12">
        <v>204</v>
      </c>
      <c r="F167" s="12">
        <v>273</v>
      </c>
      <c r="G167" s="4">
        <f t="shared" si="29"/>
        <v>88.57399999999998</v>
      </c>
      <c r="H167" s="4">
        <f t="shared" si="32"/>
        <v>87.91299999999998</v>
      </c>
      <c r="I167" s="4">
        <f t="shared" si="30"/>
        <v>89.896</v>
      </c>
      <c r="J167" s="4">
        <f t="shared" si="31"/>
        <v>90.22649999999999</v>
      </c>
      <c r="K167" s="4">
        <f t="shared" si="26"/>
        <v>89.15237499999999</v>
      </c>
      <c r="L167" s="7">
        <f t="shared" si="27"/>
        <v>70.97694349549576</v>
      </c>
      <c r="M167" s="7">
        <f t="shared" si="28"/>
        <v>8.993858544845818</v>
      </c>
    </row>
    <row r="168" spans="1:13" ht="12.75">
      <c r="A168">
        <v>83</v>
      </c>
      <c r="B168">
        <v>787.5</v>
      </c>
      <c r="C168" s="12">
        <v>64</v>
      </c>
      <c r="D168" s="12">
        <v>127</v>
      </c>
      <c r="E168" s="12">
        <v>193</v>
      </c>
      <c r="F168" s="12">
        <v>257</v>
      </c>
      <c r="G168" s="4">
        <f t="shared" si="29"/>
        <v>84.60799999999999</v>
      </c>
      <c r="H168" s="4">
        <f t="shared" si="32"/>
        <v>83.94699999999999</v>
      </c>
      <c r="I168" s="4">
        <f t="shared" si="30"/>
        <v>85.04866666666665</v>
      </c>
      <c r="J168" s="4">
        <f t="shared" si="31"/>
        <v>84.93849999999999</v>
      </c>
      <c r="K168" s="4">
        <f t="shared" si="26"/>
        <v>84.63554166666665</v>
      </c>
      <c r="L168" s="7">
        <f t="shared" si="27"/>
        <v>63.9671519749659</v>
      </c>
      <c r="M168" s="7">
        <f t="shared" si="28"/>
        <v>8.88678880026432</v>
      </c>
    </row>
    <row r="169" spans="1:13" ht="12.75">
      <c r="A169">
        <v>82</v>
      </c>
      <c r="B169">
        <v>792.5</v>
      </c>
      <c r="C169" s="12">
        <v>60</v>
      </c>
      <c r="D169" s="12">
        <v>121</v>
      </c>
      <c r="E169" s="12">
        <v>183</v>
      </c>
      <c r="F169" s="12">
        <v>243</v>
      </c>
      <c r="G169" s="4">
        <f t="shared" si="29"/>
        <v>79.32</v>
      </c>
      <c r="H169" s="4">
        <f t="shared" si="32"/>
        <v>79.981</v>
      </c>
      <c r="I169" s="4">
        <f t="shared" si="30"/>
        <v>80.64199999999998</v>
      </c>
      <c r="J169" s="4">
        <f t="shared" si="31"/>
        <v>80.3115</v>
      </c>
      <c r="K169" s="4">
        <f t="shared" si="26"/>
        <v>80.063625</v>
      </c>
      <c r="L169" s="7">
        <f t="shared" si="27"/>
        <v>57.242943549895784</v>
      </c>
      <c r="M169" s="7">
        <f t="shared" si="28"/>
        <v>8.77971905568282</v>
      </c>
    </row>
    <row r="170" spans="1:13" ht="12.75">
      <c r="A170">
        <v>81</v>
      </c>
      <c r="B170">
        <v>797.5</v>
      </c>
      <c r="C170" s="12">
        <v>55</v>
      </c>
      <c r="D170" s="12">
        <v>110</v>
      </c>
      <c r="E170" s="12">
        <v>170</v>
      </c>
      <c r="F170" s="12">
        <v>228</v>
      </c>
      <c r="G170" s="4">
        <f t="shared" si="29"/>
        <v>72.71</v>
      </c>
      <c r="H170" s="4">
        <f t="shared" si="32"/>
        <v>72.71</v>
      </c>
      <c r="I170" s="4">
        <f t="shared" si="30"/>
        <v>74.91333333333333</v>
      </c>
      <c r="J170" s="4">
        <f t="shared" si="31"/>
        <v>75.35399999999998</v>
      </c>
      <c r="K170" s="4">
        <f t="shared" si="26"/>
        <v>73.92183333333332</v>
      </c>
      <c r="L170" s="7">
        <f t="shared" si="27"/>
        <v>48.79742636921471</v>
      </c>
      <c r="M170" s="7">
        <f t="shared" si="28"/>
        <v>8.672649311101324</v>
      </c>
    </row>
    <row r="171" spans="1:13" ht="12.75">
      <c r="A171">
        <v>80</v>
      </c>
      <c r="B171">
        <v>802.5</v>
      </c>
      <c r="C171" s="12">
        <v>51</v>
      </c>
      <c r="D171" s="12">
        <v>103</v>
      </c>
      <c r="E171" s="12">
        <v>157</v>
      </c>
      <c r="F171" s="12">
        <v>212</v>
      </c>
      <c r="G171" s="4">
        <f t="shared" si="29"/>
        <v>67.422</v>
      </c>
      <c r="H171" s="4">
        <f t="shared" si="32"/>
        <v>68.083</v>
      </c>
      <c r="I171" s="4">
        <f t="shared" si="30"/>
        <v>69.18466666666666</v>
      </c>
      <c r="J171" s="4">
        <f t="shared" si="31"/>
        <v>70.06599999999999</v>
      </c>
      <c r="K171" s="4">
        <f t="shared" si="26"/>
        <v>68.68891666666666</v>
      </c>
      <c r="L171" s="7">
        <f t="shared" si="27"/>
        <v>42.13323374646367</v>
      </c>
      <c r="M171" s="7">
        <f t="shared" si="28"/>
        <v>8.565579566519826</v>
      </c>
    </row>
    <row r="172" spans="1:13" ht="12.75">
      <c r="A172">
        <v>79</v>
      </c>
      <c r="B172">
        <v>807.5</v>
      </c>
      <c r="C172" s="12">
        <v>48</v>
      </c>
      <c r="D172" s="12">
        <v>96</v>
      </c>
      <c r="E172" s="12">
        <v>144</v>
      </c>
      <c r="F172" s="12">
        <v>195</v>
      </c>
      <c r="G172" s="4">
        <f t="shared" si="29"/>
        <v>63.45599999999999</v>
      </c>
      <c r="H172" s="4">
        <f t="shared" si="32"/>
        <v>63.45599999999999</v>
      </c>
      <c r="I172" s="4">
        <f t="shared" si="30"/>
        <v>63.45599999999999</v>
      </c>
      <c r="J172" s="4">
        <f t="shared" si="31"/>
        <v>64.44749999999999</v>
      </c>
      <c r="K172" s="4">
        <f t="shared" si="26"/>
        <v>63.70387499999999</v>
      </c>
      <c r="L172" s="7">
        <f t="shared" si="27"/>
        <v>36.239580351839514</v>
      </c>
      <c r="M172" s="7">
        <f t="shared" si="28"/>
        <v>8.458509821938328</v>
      </c>
    </row>
    <row r="173" spans="1:13" ht="12.75">
      <c r="A173">
        <v>78</v>
      </c>
      <c r="B173">
        <v>812.5</v>
      </c>
      <c r="C173" s="12">
        <v>44</v>
      </c>
      <c r="D173" s="12">
        <v>85</v>
      </c>
      <c r="E173" s="12">
        <v>131</v>
      </c>
      <c r="F173" s="12">
        <v>175</v>
      </c>
      <c r="G173" s="4">
        <f t="shared" si="29"/>
        <v>58.16799999999999</v>
      </c>
      <c r="H173" s="4">
        <f t="shared" si="32"/>
        <v>56.184999999999995</v>
      </c>
      <c r="I173" s="4">
        <f t="shared" si="30"/>
        <v>57.72733333333333</v>
      </c>
      <c r="J173" s="4">
        <f t="shared" si="31"/>
        <v>57.83749999999999</v>
      </c>
      <c r="K173" s="4">
        <f t="shared" si="26"/>
        <v>57.479458333333326</v>
      </c>
      <c r="L173" s="7">
        <f t="shared" si="27"/>
        <v>29.50372100352008</v>
      </c>
      <c r="M173" s="7">
        <f t="shared" si="28"/>
        <v>8.35144007735683</v>
      </c>
    </row>
    <row r="174" spans="1:13" ht="12.75">
      <c r="A174">
        <v>77</v>
      </c>
      <c r="B174">
        <v>817.5</v>
      </c>
      <c r="C174" s="12">
        <v>38</v>
      </c>
      <c r="D174" s="12">
        <v>80</v>
      </c>
      <c r="E174" s="12">
        <v>123</v>
      </c>
      <c r="F174" s="12">
        <v>162</v>
      </c>
      <c r="G174" s="4">
        <f t="shared" si="29"/>
        <v>50.236</v>
      </c>
      <c r="H174" s="4">
        <f t="shared" si="32"/>
        <v>52.879999999999995</v>
      </c>
      <c r="I174" s="4">
        <f t="shared" si="30"/>
        <v>54.202</v>
      </c>
      <c r="J174" s="4">
        <f t="shared" si="31"/>
        <v>53.541</v>
      </c>
      <c r="K174" s="4">
        <f t="shared" si="26"/>
        <v>52.714749999999995</v>
      </c>
      <c r="L174" s="7">
        <f t="shared" si="27"/>
        <v>24.81508466733312</v>
      </c>
      <c r="M174" s="7">
        <f t="shared" si="28"/>
        <v>8.244370332775333</v>
      </c>
    </row>
    <row r="175" spans="1:13" ht="12.75">
      <c r="A175">
        <v>76</v>
      </c>
      <c r="B175">
        <v>822.5</v>
      </c>
      <c r="C175" s="12">
        <v>35</v>
      </c>
      <c r="D175" s="12">
        <v>71</v>
      </c>
      <c r="E175" s="12">
        <v>108</v>
      </c>
      <c r="F175" s="12">
        <v>144</v>
      </c>
      <c r="G175" s="4">
        <f t="shared" si="29"/>
        <v>46.269999999999996</v>
      </c>
      <c r="H175" s="4">
        <f t="shared" si="32"/>
        <v>46.931</v>
      </c>
      <c r="I175" s="4">
        <f t="shared" si="30"/>
        <v>47.59199999999999</v>
      </c>
      <c r="J175" s="4">
        <f t="shared" si="31"/>
        <v>47.59199999999999</v>
      </c>
      <c r="K175" s="4">
        <f t="shared" si="26"/>
        <v>47.09624999999999</v>
      </c>
      <c r="L175" s="7">
        <f t="shared" si="27"/>
        <v>19.807246903078116</v>
      </c>
      <c r="M175" s="7">
        <f t="shared" si="28"/>
        <v>8.137300588193835</v>
      </c>
    </row>
    <row r="176" spans="1:13" ht="12.75">
      <c r="A176">
        <v>75</v>
      </c>
      <c r="B176">
        <v>827.5</v>
      </c>
      <c r="C176" s="12">
        <v>34</v>
      </c>
      <c r="D176" s="12">
        <v>65</v>
      </c>
      <c r="E176" s="12">
        <v>100</v>
      </c>
      <c r="F176" s="12">
        <v>134</v>
      </c>
      <c r="G176" s="4">
        <f t="shared" si="29"/>
        <v>44.94799999999999</v>
      </c>
      <c r="H176" s="4">
        <f t="shared" si="32"/>
        <v>42.964999999999996</v>
      </c>
      <c r="I176" s="4">
        <f t="shared" si="30"/>
        <v>44.06666666666666</v>
      </c>
      <c r="J176" s="4">
        <f t="shared" si="31"/>
        <v>44.28699999999999</v>
      </c>
      <c r="K176" s="4">
        <f t="shared" si="26"/>
        <v>44.06666666666666</v>
      </c>
      <c r="L176" s="7">
        <f t="shared" si="27"/>
        <v>17.34090902222222</v>
      </c>
      <c r="M176" s="7">
        <f t="shared" si="28"/>
        <v>8.030230843612337</v>
      </c>
    </row>
    <row r="177" spans="1:13" ht="12.75">
      <c r="A177">
        <v>76</v>
      </c>
      <c r="B177">
        <v>832.5</v>
      </c>
      <c r="C177" s="12">
        <v>35</v>
      </c>
      <c r="D177" s="12">
        <v>71</v>
      </c>
      <c r="E177" s="12">
        <v>111</v>
      </c>
      <c r="F177" s="12">
        <v>148</v>
      </c>
      <c r="G177" s="4">
        <f t="shared" si="29"/>
        <v>46.269999999999996</v>
      </c>
      <c r="H177" s="4">
        <f t="shared" si="32"/>
        <v>46.931</v>
      </c>
      <c r="I177" s="4">
        <f t="shared" si="30"/>
        <v>48.913999999999994</v>
      </c>
      <c r="J177" s="4">
        <f t="shared" si="31"/>
        <v>48.913999999999994</v>
      </c>
      <c r="K177" s="4">
        <f t="shared" si="26"/>
        <v>47.75724999999999</v>
      </c>
      <c r="L177" s="7">
        <f t="shared" si="27"/>
        <v>20.367141503133116</v>
      </c>
      <c r="M177" s="7">
        <f t="shared" si="28"/>
        <v>8.137300588193835</v>
      </c>
    </row>
    <row r="178" spans="1:13" ht="12.75">
      <c r="A178">
        <v>77</v>
      </c>
      <c r="B178">
        <v>837.5</v>
      </c>
      <c r="C178" s="12">
        <v>41</v>
      </c>
      <c r="D178" s="12">
        <v>80</v>
      </c>
      <c r="E178" s="12">
        <v>125</v>
      </c>
      <c r="F178" s="12">
        <v>166</v>
      </c>
      <c r="G178" s="4">
        <f t="shared" si="29"/>
        <v>54.20199999999999</v>
      </c>
      <c r="H178" s="4">
        <f t="shared" si="32"/>
        <v>52.879999999999995</v>
      </c>
      <c r="I178" s="4">
        <f t="shared" si="30"/>
        <v>55.08333333333332</v>
      </c>
      <c r="J178" s="4">
        <f t="shared" si="31"/>
        <v>54.86299999999999</v>
      </c>
      <c r="K178" s="4">
        <f t="shared" si="26"/>
        <v>54.25708333333333</v>
      </c>
      <c r="L178" s="7">
        <f t="shared" si="27"/>
        <v>26.288411650133675</v>
      </c>
      <c r="M178" s="7">
        <f t="shared" si="28"/>
        <v>8.244370332775333</v>
      </c>
    </row>
    <row r="179" spans="1:13" ht="12.75">
      <c r="A179">
        <v>78</v>
      </c>
      <c r="B179">
        <v>842.5</v>
      </c>
      <c r="C179" s="12">
        <v>43</v>
      </c>
      <c r="D179" s="12">
        <v>87</v>
      </c>
      <c r="E179" s="12">
        <v>133</v>
      </c>
      <c r="F179" s="12">
        <v>179</v>
      </c>
      <c r="G179" s="4">
        <f t="shared" si="29"/>
        <v>56.846</v>
      </c>
      <c r="H179" s="4">
        <f t="shared" si="32"/>
        <v>57.50699999999999</v>
      </c>
      <c r="I179" s="4">
        <f t="shared" si="30"/>
        <v>58.60866666666666</v>
      </c>
      <c r="J179" s="4">
        <f t="shared" si="31"/>
        <v>59.159499999999994</v>
      </c>
      <c r="K179" s="4">
        <f t="shared" si="26"/>
        <v>58.030291666666656</v>
      </c>
      <c r="L179" s="7">
        <f t="shared" si="27"/>
        <v>30.07190672570133</v>
      </c>
      <c r="M179" s="7">
        <f t="shared" si="28"/>
        <v>8.35144007735683</v>
      </c>
    </row>
    <row r="180" spans="1:13" ht="12.75">
      <c r="A180">
        <v>79</v>
      </c>
      <c r="B180">
        <v>847.5</v>
      </c>
      <c r="C180" s="12">
        <v>50</v>
      </c>
      <c r="D180" s="12">
        <v>98</v>
      </c>
      <c r="E180" s="12">
        <v>151</v>
      </c>
      <c r="F180" s="12">
        <v>202</v>
      </c>
      <c r="G180" s="4">
        <f t="shared" si="29"/>
        <v>66.1</v>
      </c>
      <c r="H180" s="4">
        <f t="shared" si="32"/>
        <v>64.77799999999999</v>
      </c>
      <c r="I180" s="4">
        <f t="shared" si="30"/>
        <v>66.54066666666667</v>
      </c>
      <c r="J180" s="4">
        <f t="shared" si="31"/>
        <v>66.761</v>
      </c>
      <c r="K180" s="4">
        <f t="shared" si="26"/>
        <v>66.04491666666667</v>
      </c>
      <c r="L180" s="7">
        <f t="shared" si="27"/>
        <v>38.952043986337</v>
      </c>
      <c r="M180" s="7">
        <f t="shared" si="28"/>
        <v>8.458509821938328</v>
      </c>
    </row>
    <row r="181" spans="1:13" ht="12.75">
      <c r="A181">
        <v>80</v>
      </c>
      <c r="B181">
        <v>852.5</v>
      </c>
      <c r="C181" s="12">
        <v>54</v>
      </c>
      <c r="D181" s="12">
        <v>108</v>
      </c>
      <c r="E181" s="12">
        <v>166</v>
      </c>
      <c r="F181" s="12">
        <v>220</v>
      </c>
      <c r="G181" s="4">
        <f t="shared" si="29"/>
        <v>71.38799999999999</v>
      </c>
      <c r="H181" s="4">
        <f t="shared" si="32"/>
        <v>71.38799999999999</v>
      </c>
      <c r="I181" s="4">
        <f t="shared" si="30"/>
        <v>73.15066666666665</v>
      </c>
      <c r="J181" s="4">
        <f t="shared" si="31"/>
        <v>72.71</v>
      </c>
      <c r="K181" s="4">
        <f t="shared" si="26"/>
        <v>72.15916666666665</v>
      </c>
      <c r="L181" s="7">
        <f t="shared" si="27"/>
        <v>46.49802183286803</v>
      </c>
      <c r="M181" s="7">
        <f t="shared" si="28"/>
        <v>8.565579566519826</v>
      </c>
    </row>
    <row r="182" spans="1:13" ht="12.75">
      <c r="A182">
        <v>81</v>
      </c>
      <c r="B182">
        <v>857.5</v>
      </c>
      <c r="C182" s="12">
        <v>59</v>
      </c>
      <c r="D182" s="12">
        <v>116</v>
      </c>
      <c r="E182" s="12">
        <v>176</v>
      </c>
      <c r="F182" s="12">
        <v>234</v>
      </c>
      <c r="G182" s="4">
        <f t="shared" si="29"/>
        <v>77.99799999999999</v>
      </c>
      <c r="H182" s="4">
        <f t="shared" si="32"/>
        <v>76.67599999999999</v>
      </c>
      <c r="I182" s="4">
        <f t="shared" si="30"/>
        <v>77.55733333333332</v>
      </c>
      <c r="J182" s="4">
        <f t="shared" si="31"/>
        <v>77.33699999999999</v>
      </c>
      <c r="K182" s="4">
        <f t="shared" si="26"/>
        <v>77.39208333333332</v>
      </c>
      <c r="L182" s="7">
        <f t="shared" si="27"/>
        <v>53.48654364467532</v>
      </c>
      <c r="M182" s="7">
        <f t="shared" si="28"/>
        <v>8.672649311101324</v>
      </c>
    </row>
    <row r="183" spans="1:13" ht="12.75">
      <c r="A183">
        <v>82</v>
      </c>
      <c r="B183">
        <v>862.5</v>
      </c>
      <c r="C183" s="12">
        <v>63</v>
      </c>
      <c r="D183" s="12">
        <v>125</v>
      </c>
      <c r="E183" s="12">
        <v>189</v>
      </c>
      <c r="F183" s="12">
        <v>252</v>
      </c>
      <c r="G183" s="4">
        <f t="shared" si="29"/>
        <v>83.28599999999999</v>
      </c>
      <c r="H183" s="4">
        <f t="shared" si="32"/>
        <v>82.62499999999999</v>
      </c>
      <c r="I183" s="4">
        <f t="shared" si="30"/>
        <v>83.28599999999999</v>
      </c>
      <c r="J183" s="4">
        <f t="shared" si="31"/>
        <v>83.28599999999999</v>
      </c>
      <c r="K183" s="4">
        <f t="shared" si="26"/>
        <v>83.12074999999999</v>
      </c>
      <c r="L183" s="7">
        <f t="shared" si="27"/>
        <v>61.69789758942311</v>
      </c>
      <c r="M183" s="7">
        <f t="shared" si="28"/>
        <v>8.77971905568282</v>
      </c>
    </row>
    <row r="184" spans="1:13" ht="12.75">
      <c r="A184">
        <v>83</v>
      </c>
      <c r="B184">
        <v>867.5</v>
      </c>
      <c r="C184" s="12">
        <v>65</v>
      </c>
      <c r="D184" s="12">
        <v>130</v>
      </c>
      <c r="E184" s="12">
        <v>199</v>
      </c>
      <c r="F184" s="12">
        <v>263</v>
      </c>
      <c r="G184" s="4">
        <f t="shared" si="29"/>
        <v>85.92999999999999</v>
      </c>
      <c r="H184" s="4">
        <f t="shared" si="32"/>
        <v>85.92999999999999</v>
      </c>
      <c r="I184" s="4">
        <f t="shared" si="30"/>
        <v>87.69266666666665</v>
      </c>
      <c r="J184" s="4">
        <f t="shared" si="31"/>
        <v>86.9215</v>
      </c>
      <c r="K184" s="4">
        <f t="shared" si="26"/>
        <v>86.61854166666666</v>
      </c>
      <c r="L184" s="7">
        <f t="shared" si="27"/>
        <v>66.99975182090841</v>
      </c>
      <c r="M184" s="7">
        <f t="shared" si="28"/>
        <v>8.88678880026432</v>
      </c>
    </row>
    <row r="185" spans="1:13" ht="12.75">
      <c r="A185">
        <v>84</v>
      </c>
      <c r="B185">
        <v>872.5</v>
      </c>
      <c r="C185" s="12">
        <v>69</v>
      </c>
      <c r="D185" s="12">
        <v>138</v>
      </c>
      <c r="E185" s="12">
        <v>211</v>
      </c>
      <c r="F185" s="12">
        <v>282</v>
      </c>
      <c r="G185" s="4">
        <f t="shared" si="29"/>
        <v>91.21799999999999</v>
      </c>
      <c r="H185" s="4">
        <f t="shared" si="32"/>
        <v>91.21799999999999</v>
      </c>
      <c r="I185" s="4">
        <f t="shared" si="30"/>
        <v>92.98066666666665</v>
      </c>
      <c r="J185" s="4">
        <f t="shared" si="31"/>
        <v>93.201</v>
      </c>
      <c r="K185" s="4">
        <f t="shared" si="26"/>
        <v>92.15441666666666</v>
      </c>
      <c r="L185" s="7">
        <f t="shared" si="27"/>
        <v>75.83745804478033</v>
      </c>
      <c r="M185" s="7">
        <f t="shared" si="28"/>
        <v>8.993858544845818</v>
      </c>
    </row>
    <row r="186" spans="1:13" ht="12.75">
      <c r="A186">
        <v>85</v>
      </c>
      <c r="B186">
        <v>877.5</v>
      </c>
      <c r="C186" s="12">
        <v>74</v>
      </c>
      <c r="D186" s="12">
        <v>145</v>
      </c>
      <c r="E186" s="12">
        <v>223</v>
      </c>
      <c r="F186" s="12">
        <v>299</v>
      </c>
      <c r="G186" s="4">
        <f t="shared" si="29"/>
        <v>97.82799999999999</v>
      </c>
      <c r="H186" s="4">
        <f t="shared" si="32"/>
        <v>95.84499999999998</v>
      </c>
      <c r="I186" s="4">
        <f t="shared" si="30"/>
        <v>98.26866666666666</v>
      </c>
      <c r="J186" s="4">
        <f t="shared" si="31"/>
        <v>98.81949999999999</v>
      </c>
      <c r="K186" s="4">
        <f t="shared" si="26"/>
        <v>97.69029166666665</v>
      </c>
      <c r="L186" s="7">
        <f t="shared" si="27"/>
        <v>85.22250025725131</v>
      </c>
      <c r="M186" s="7">
        <f t="shared" si="28"/>
        <v>9.100928289427314</v>
      </c>
    </row>
    <row r="187" spans="1:13" ht="12.75">
      <c r="A187">
        <v>86</v>
      </c>
      <c r="B187">
        <v>882.5</v>
      </c>
      <c r="C187" s="12">
        <v>77</v>
      </c>
      <c r="D187" s="12">
        <v>155</v>
      </c>
      <c r="E187" s="12">
        <v>236</v>
      </c>
      <c r="F187" s="12">
        <v>314</v>
      </c>
      <c r="G187" s="4">
        <f aca="true" t="shared" si="33" ref="G187:G210">0.02*$B$3*C187/C$10</f>
        <v>101.79399999999998</v>
      </c>
      <c r="H187" s="4">
        <f t="shared" si="32"/>
        <v>102.45499999999998</v>
      </c>
      <c r="I187" s="4">
        <f aca="true" t="shared" si="34" ref="I187:I210">0.02*$B$3*E187/E$10</f>
        <v>103.99733333333332</v>
      </c>
      <c r="J187" s="4">
        <f aca="true" t="shared" si="35" ref="J187:J210">0.02*$B$3*F187/F$10</f>
        <v>103.77699999999999</v>
      </c>
      <c r="K187" s="4">
        <f t="shared" si="26"/>
        <v>103.00583333333331</v>
      </c>
      <c r="L187" s="7">
        <f t="shared" si="27"/>
        <v>94.74910118720135</v>
      </c>
      <c r="M187" s="7">
        <f t="shared" si="28"/>
        <v>9.207998034008812</v>
      </c>
    </row>
    <row r="188" spans="1:13" ht="12.75">
      <c r="A188">
        <v>87</v>
      </c>
      <c r="B188">
        <v>887.5</v>
      </c>
      <c r="C188" s="12">
        <v>80</v>
      </c>
      <c r="D188" s="12">
        <v>161</v>
      </c>
      <c r="E188" s="12">
        <v>243</v>
      </c>
      <c r="F188" s="12">
        <v>323</v>
      </c>
      <c r="G188" s="4">
        <f t="shared" si="33"/>
        <v>105.75999999999999</v>
      </c>
      <c r="H188" s="4">
        <f aca="true" t="shared" si="36" ref="H188:H210">0.02*$B$3*D188/D$10</f>
        <v>106.42099999999999</v>
      </c>
      <c r="I188" s="4">
        <f t="shared" si="34"/>
        <v>107.082</v>
      </c>
      <c r="J188" s="4">
        <f t="shared" si="35"/>
        <v>106.7515</v>
      </c>
      <c r="K188" s="4">
        <f t="shared" si="26"/>
        <v>106.503625</v>
      </c>
      <c r="L188" s="7">
        <f t="shared" si="27"/>
        <v>101.29318769359578</v>
      </c>
      <c r="M188" s="7">
        <f t="shared" si="28"/>
        <v>9.315067778590311</v>
      </c>
    </row>
    <row r="189" spans="1:13" ht="12.75">
      <c r="A189">
        <v>88</v>
      </c>
      <c r="B189">
        <v>892.5</v>
      </c>
      <c r="C189" s="12">
        <v>83</v>
      </c>
      <c r="D189" s="12">
        <v>166</v>
      </c>
      <c r="E189" s="12">
        <v>253</v>
      </c>
      <c r="F189" s="12">
        <v>337</v>
      </c>
      <c r="G189" s="4">
        <f t="shared" si="33"/>
        <v>109.72599999999998</v>
      </c>
      <c r="H189" s="4">
        <f t="shared" si="36"/>
        <v>109.72599999999998</v>
      </c>
      <c r="I189" s="4">
        <f t="shared" si="34"/>
        <v>111.48866666666665</v>
      </c>
      <c r="J189" s="4">
        <f t="shared" si="35"/>
        <v>111.37849999999999</v>
      </c>
      <c r="K189" s="4">
        <f t="shared" si="26"/>
        <v>110.57979166666665</v>
      </c>
      <c r="L189" s="7">
        <f t="shared" si="27"/>
        <v>109.19506060263755</v>
      </c>
      <c r="M189" s="7">
        <f t="shared" si="28"/>
        <v>9.422137523171807</v>
      </c>
    </row>
    <row r="190" spans="1:13" ht="12.75">
      <c r="A190">
        <v>89</v>
      </c>
      <c r="B190">
        <v>897.5</v>
      </c>
      <c r="C190" s="12">
        <v>84</v>
      </c>
      <c r="D190" s="12">
        <v>171</v>
      </c>
      <c r="E190" s="12">
        <v>257</v>
      </c>
      <c r="F190" s="12">
        <v>344</v>
      </c>
      <c r="G190" s="4">
        <f t="shared" si="33"/>
        <v>111.04799999999999</v>
      </c>
      <c r="H190" s="4">
        <f t="shared" si="36"/>
        <v>113.03099999999999</v>
      </c>
      <c r="I190" s="4">
        <f t="shared" si="34"/>
        <v>113.25133333333332</v>
      </c>
      <c r="J190" s="4">
        <f t="shared" si="35"/>
        <v>113.692</v>
      </c>
      <c r="K190" s="4">
        <f t="shared" si="26"/>
        <v>112.75558333333333</v>
      </c>
      <c r="L190" s="7">
        <f t="shared" si="27"/>
        <v>113.53442664546367</v>
      </c>
      <c r="M190" s="7">
        <f t="shared" si="28"/>
        <v>9.529207267753307</v>
      </c>
    </row>
    <row r="191" spans="1:13" ht="12.75">
      <c r="A191">
        <v>90</v>
      </c>
      <c r="B191">
        <v>902.5</v>
      </c>
      <c r="C191" s="12">
        <v>86</v>
      </c>
      <c r="D191" s="12">
        <v>175</v>
      </c>
      <c r="E191" s="12">
        <v>264</v>
      </c>
      <c r="F191" s="12">
        <v>354</v>
      </c>
      <c r="G191" s="4">
        <f t="shared" si="33"/>
        <v>113.692</v>
      </c>
      <c r="H191" s="4">
        <f t="shared" si="36"/>
        <v>115.67499999999998</v>
      </c>
      <c r="I191" s="4">
        <f t="shared" si="34"/>
        <v>116.336</v>
      </c>
      <c r="J191" s="4">
        <f t="shared" si="35"/>
        <v>116.99699999999999</v>
      </c>
      <c r="K191" s="4">
        <f t="shared" si="26"/>
        <v>115.67499999999998</v>
      </c>
      <c r="L191" s="7">
        <f t="shared" si="27"/>
        <v>119.48970123124998</v>
      </c>
      <c r="M191" s="7">
        <f t="shared" si="28"/>
        <v>9.636277012334805</v>
      </c>
    </row>
    <row r="192" spans="1:13" ht="12.75">
      <c r="A192">
        <v>89</v>
      </c>
      <c r="B192">
        <v>907.5</v>
      </c>
      <c r="C192" s="12">
        <v>82</v>
      </c>
      <c r="D192" s="12">
        <v>165</v>
      </c>
      <c r="E192" s="12">
        <v>250</v>
      </c>
      <c r="F192" s="12">
        <v>333</v>
      </c>
      <c r="G192" s="4">
        <f t="shared" si="33"/>
        <v>108.40399999999998</v>
      </c>
      <c r="H192" s="4">
        <f t="shared" si="36"/>
        <v>109.06499999999998</v>
      </c>
      <c r="I192" s="4">
        <f t="shared" si="34"/>
        <v>110.16666666666664</v>
      </c>
      <c r="J192" s="4">
        <f t="shared" si="35"/>
        <v>110.05649999999999</v>
      </c>
      <c r="K192" s="4">
        <f t="shared" si="26"/>
        <v>109.42304166666665</v>
      </c>
      <c r="L192" s="7">
        <f t="shared" si="27"/>
        <v>106.92248028493464</v>
      </c>
      <c r="M192" s="7">
        <f t="shared" si="28"/>
        <v>9.529207267753307</v>
      </c>
    </row>
    <row r="193" spans="1:13" ht="12.75">
      <c r="A193">
        <v>88</v>
      </c>
      <c r="B193">
        <v>912.5</v>
      </c>
      <c r="C193" s="12">
        <v>80</v>
      </c>
      <c r="D193" s="12">
        <v>161</v>
      </c>
      <c r="E193" s="12">
        <v>242</v>
      </c>
      <c r="F193" s="12">
        <v>324</v>
      </c>
      <c r="G193" s="4">
        <f t="shared" si="33"/>
        <v>105.75999999999999</v>
      </c>
      <c r="H193" s="4">
        <f t="shared" si="36"/>
        <v>106.42099999999999</v>
      </c>
      <c r="I193" s="4">
        <f t="shared" si="34"/>
        <v>106.64133333333332</v>
      </c>
      <c r="J193" s="4">
        <f t="shared" si="35"/>
        <v>107.082</v>
      </c>
      <c r="K193" s="4">
        <f t="shared" si="26"/>
        <v>106.47608333333332</v>
      </c>
      <c r="L193" s="7">
        <f t="shared" si="27"/>
        <v>101.24080595552199</v>
      </c>
      <c r="M193" s="7">
        <f t="shared" si="28"/>
        <v>9.422137523171807</v>
      </c>
    </row>
    <row r="194" spans="1:13" ht="12.75">
      <c r="A194">
        <v>87</v>
      </c>
      <c r="B194">
        <v>917.5</v>
      </c>
      <c r="C194" s="12">
        <v>76</v>
      </c>
      <c r="D194" s="12">
        <v>155</v>
      </c>
      <c r="E194" s="12">
        <v>234</v>
      </c>
      <c r="F194" s="12">
        <v>313</v>
      </c>
      <c r="G194" s="4">
        <f t="shared" si="33"/>
        <v>100.472</v>
      </c>
      <c r="H194" s="4">
        <f t="shared" si="36"/>
        <v>102.45499999999998</v>
      </c>
      <c r="I194" s="4">
        <f t="shared" si="34"/>
        <v>103.11599999999999</v>
      </c>
      <c r="J194" s="4">
        <f t="shared" si="35"/>
        <v>103.44649999999999</v>
      </c>
      <c r="K194" s="4">
        <f t="shared" si="26"/>
        <v>102.37237499999998</v>
      </c>
      <c r="L194" s="7">
        <f t="shared" si="27"/>
        <v>93.58732124684575</v>
      </c>
      <c r="M194" s="7">
        <f t="shared" si="28"/>
        <v>9.315067778590311</v>
      </c>
    </row>
    <row r="195" spans="1:13" ht="12.75">
      <c r="A195">
        <v>86</v>
      </c>
      <c r="B195">
        <v>922.5</v>
      </c>
      <c r="C195" s="12">
        <v>73</v>
      </c>
      <c r="D195" s="12">
        <v>146</v>
      </c>
      <c r="E195" s="12">
        <v>222</v>
      </c>
      <c r="F195" s="12">
        <v>293</v>
      </c>
      <c r="G195" s="4">
        <f t="shared" si="33"/>
        <v>96.50599999999999</v>
      </c>
      <c r="H195" s="4">
        <f t="shared" si="36"/>
        <v>96.50599999999999</v>
      </c>
      <c r="I195" s="4">
        <f t="shared" si="34"/>
        <v>97.82799999999999</v>
      </c>
      <c r="J195" s="4">
        <f t="shared" si="35"/>
        <v>96.83649999999999</v>
      </c>
      <c r="K195" s="4">
        <f t="shared" si="26"/>
        <v>96.919125</v>
      </c>
      <c r="L195" s="7">
        <f t="shared" si="27"/>
        <v>83.88231894153702</v>
      </c>
      <c r="M195" s="7">
        <f t="shared" si="28"/>
        <v>9.207998034008812</v>
      </c>
    </row>
    <row r="196" spans="1:13" ht="12.75">
      <c r="A196">
        <v>85</v>
      </c>
      <c r="B196">
        <v>927.5</v>
      </c>
      <c r="C196" s="12">
        <v>69</v>
      </c>
      <c r="D196" s="12">
        <v>137</v>
      </c>
      <c r="E196" s="12">
        <v>209</v>
      </c>
      <c r="F196" s="12">
        <v>277</v>
      </c>
      <c r="G196" s="4">
        <f t="shared" si="33"/>
        <v>91.21799999999999</v>
      </c>
      <c r="H196" s="4">
        <f t="shared" si="36"/>
        <v>90.55699999999999</v>
      </c>
      <c r="I196" s="4">
        <f t="shared" si="34"/>
        <v>92.09933333333332</v>
      </c>
      <c r="J196" s="4">
        <f t="shared" si="35"/>
        <v>91.54849999999999</v>
      </c>
      <c r="K196" s="4">
        <f t="shared" si="26"/>
        <v>91.35570833333333</v>
      </c>
      <c r="L196" s="7">
        <f t="shared" si="27"/>
        <v>74.52857842460966</v>
      </c>
      <c r="M196" s="7">
        <f t="shared" si="28"/>
        <v>9.100928289427314</v>
      </c>
    </row>
    <row r="197" spans="1:13" ht="12.75">
      <c r="A197">
        <v>84</v>
      </c>
      <c r="B197">
        <v>932.5</v>
      </c>
      <c r="C197" s="12">
        <v>65</v>
      </c>
      <c r="D197" s="12">
        <v>129</v>
      </c>
      <c r="E197" s="12">
        <v>197</v>
      </c>
      <c r="F197" s="12">
        <v>262</v>
      </c>
      <c r="G197" s="4">
        <f t="shared" si="33"/>
        <v>85.92999999999999</v>
      </c>
      <c r="H197" s="4">
        <f t="shared" si="36"/>
        <v>85.26899999999999</v>
      </c>
      <c r="I197" s="4">
        <f t="shared" si="34"/>
        <v>86.81133333333332</v>
      </c>
      <c r="J197" s="4">
        <f t="shared" si="35"/>
        <v>86.591</v>
      </c>
      <c r="K197" s="4">
        <f t="shared" si="26"/>
        <v>86.15033333333332</v>
      </c>
      <c r="L197" s="7">
        <f t="shared" si="27"/>
        <v>66.27738780565888</v>
      </c>
      <c r="M197" s="7">
        <f t="shared" si="28"/>
        <v>8.993858544845818</v>
      </c>
    </row>
    <row r="198" spans="1:13" ht="12.75">
      <c r="A198">
        <v>83</v>
      </c>
      <c r="B198">
        <v>937.5</v>
      </c>
      <c r="C198" s="12">
        <v>60</v>
      </c>
      <c r="D198" s="12">
        <v>120</v>
      </c>
      <c r="E198" s="12">
        <v>182</v>
      </c>
      <c r="F198" s="12">
        <v>243</v>
      </c>
      <c r="G198" s="4">
        <f t="shared" si="33"/>
        <v>79.32</v>
      </c>
      <c r="H198" s="4">
        <f t="shared" si="36"/>
        <v>79.32</v>
      </c>
      <c r="I198" s="4">
        <f t="shared" si="34"/>
        <v>80.20133333333332</v>
      </c>
      <c r="J198" s="4">
        <f t="shared" si="35"/>
        <v>80.3115</v>
      </c>
      <c r="K198" s="4">
        <f t="shared" si="26"/>
        <v>79.78820833333333</v>
      </c>
      <c r="L198" s="7">
        <f t="shared" si="27"/>
        <v>56.84979262815759</v>
      </c>
      <c r="M198" s="7">
        <f t="shared" si="28"/>
        <v>8.88678880026432</v>
      </c>
    </row>
    <row r="199" spans="1:13" ht="12.75">
      <c r="A199">
        <v>82</v>
      </c>
      <c r="B199">
        <v>942.5</v>
      </c>
      <c r="C199" s="12">
        <v>56</v>
      </c>
      <c r="D199" s="12">
        <v>113</v>
      </c>
      <c r="E199" s="12">
        <v>171</v>
      </c>
      <c r="F199" s="12">
        <v>231</v>
      </c>
      <c r="G199" s="4">
        <f t="shared" si="33"/>
        <v>74.032</v>
      </c>
      <c r="H199" s="4">
        <f t="shared" si="36"/>
        <v>74.693</v>
      </c>
      <c r="I199" s="4">
        <f t="shared" si="34"/>
        <v>75.354</v>
      </c>
      <c r="J199" s="4">
        <f t="shared" si="35"/>
        <v>76.34549999999999</v>
      </c>
      <c r="K199" s="4">
        <f t="shared" si="26"/>
        <v>75.10612499999999</v>
      </c>
      <c r="L199" s="7">
        <f t="shared" si="27"/>
        <v>50.37350501176452</v>
      </c>
      <c r="M199" s="7">
        <f t="shared" si="28"/>
        <v>8.77971905568282</v>
      </c>
    </row>
    <row r="200" spans="1:13" ht="12.75">
      <c r="A200">
        <v>81</v>
      </c>
      <c r="B200">
        <v>947.5</v>
      </c>
      <c r="C200" s="12">
        <v>53</v>
      </c>
      <c r="D200" s="12">
        <v>103</v>
      </c>
      <c r="E200" s="12">
        <v>157</v>
      </c>
      <c r="F200" s="12">
        <v>215</v>
      </c>
      <c r="G200" s="4">
        <f t="shared" si="33"/>
        <v>70.06599999999999</v>
      </c>
      <c r="H200" s="4">
        <f t="shared" si="36"/>
        <v>68.083</v>
      </c>
      <c r="I200" s="4">
        <f t="shared" si="34"/>
        <v>69.18466666666666</v>
      </c>
      <c r="J200" s="4">
        <f t="shared" si="35"/>
        <v>71.05749999999999</v>
      </c>
      <c r="K200" s="4">
        <f t="shared" si="26"/>
        <v>69.59779166666667</v>
      </c>
      <c r="L200" s="7">
        <f t="shared" si="27"/>
        <v>43.25560376154925</v>
      </c>
      <c r="M200" s="7">
        <f t="shared" si="28"/>
        <v>8.672649311101324</v>
      </c>
    </row>
    <row r="201" spans="1:13" ht="12.75">
      <c r="A201">
        <v>80</v>
      </c>
      <c r="B201">
        <v>952.5</v>
      </c>
      <c r="C201" s="12">
        <v>48</v>
      </c>
      <c r="D201" s="12">
        <v>95</v>
      </c>
      <c r="E201" s="12">
        <v>146</v>
      </c>
      <c r="F201" s="12">
        <v>194</v>
      </c>
      <c r="G201" s="4">
        <f t="shared" si="33"/>
        <v>63.45599999999999</v>
      </c>
      <c r="H201" s="4">
        <f t="shared" si="36"/>
        <v>62.794999999999995</v>
      </c>
      <c r="I201" s="4">
        <f t="shared" si="34"/>
        <v>64.33733333333332</v>
      </c>
      <c r="J201" s="4">
        <f t="shared" si="35"/>
        <v>64.11699999999999</v>
      </c>
      <c r="K201" s="4">
        <f t="shared" si="26"/>
        <v>63.676333333333325</v>
      </c>
      <c r="L201" s="7">
        <f t="shared" si="27"/>
        <v>36.20825156112555</v>
      </c>
      <c r="M201" s="7">
        <f t="shared" si="28"/>
        <v>8.565579566519826</v>
      </c>
    </row>
    <row r="202" spans="1:13" ht="12.75">
      <c r="A202">
        <v>81</v>
      </c>
      <c r="B202">
        <v>957.5</v>
      </c>
      <c r="C202" s="12">
        <v>53</v>
      </c>
      <c r="D202" s="12">
        <v>105</v>
      </c>
      <c r="E202" s="12">
        <v>161</v>
      </c>
      <c r="F202" s="12">
        <v>216</v>
      </c>
      <c r="G202" s="4">
        <f t="shared" si="33"/>
        <v>70.06599999999999</v>
      </c>
      <c r="H202" s="4">
        <f t="shared" si="36"/>
        <v>69.40499999999999</v>
      </c>
      <c r="I202" s="4">
        <f t="shared" si="34"/>
        <v>70.94733333333333</v>
      </c>
      <c r="J202" s="4">
        <f t="shared" si="35"/>
        <v>71.38799999999999</v>
      </c>
      <c r="K202" s="4">
        <f t="shared" si="26"/>
        <v>70.45158333333332</v>
      </c>
      <c r="L202" s="7">
        <f t="shared" si="27"/>
        <v>44.32339055597033</v>
      </c>
      <c r="M202" s="7">
        <f t="shared" si="28"/>
        <v>8.672649311101324</v>
      </c>
    </row>
    <row r="203" spans="1:13" ht="12.75">
      <c r="A203">
        <v>82</v>
      </c>
      <c r="B203">
        <v>962.5</v>
      </c>
      <c r="C203" s="12">
        <v>56</v>
      </c>
      <c r="D203" s="12">
        <v>112</v>
      </c>
      <c r="E203" s="12">
        <v>170</v>
      </c>
      <c r="F203" s="12">
        <v>227</v>
      </c>
      <c r="G203" s="4">
        <f t="shared" si="33"/>
        <v>74.032</v>
      </c>
      <c r="H203" s="4">
        <f t="shared" si="36"/>
        <v>74.032</v>
      </c>
      <c r="I203" s="4">
        <f t="shared" si="34"/>
        <v>74.91333333333333</v>
      </c>
      <c r="J203" s="4">
        <f t="shared" si="35"/>
        <v>75.02349999999998</v>
      </c>
      <c r="K203" s="4">
        <f aca="true" t="shared" si="37" ref="K203:K210">AVERAGE(G203:J203)</f>
        <v>74.50020833333332</v>
      </c>
      <c r="L203" s="7">
        <f aca="true" t="shared" si="38" ref="L203:L211">(($B$4*K203^2)/(1000*PI()*$B$5^2))</f>
        <v>49.5640097024709</v>
      </c>
      <c r="M203" s="7">
        <f aca="true" t="shared" si="39" ref="M203:M211">(2*PI()*$B$7*A203*($B$6+$B$5))/($B$3*3.6)</f>
        <v>8.77971905568282</v>
      </c>
    </row>
    <row r="204" spans="1:13" ht="12.75">
      <c r="A204">
        <v>83</v>
      </c>
      <c r="B204">
        <v>967.5</v>
      </c>
      <c r="C204" s="12">
        <v>60</v>
      </c>
      <c r="D204" s="12">
        <v>121</v>
      </c>
      <c r="E204" s="12">
        <v>183</v>
      </c>
      <c r="F204" s="12">
        <v>247</v>
      </c>
      <c r="G204" s="4">
        <f t="shared" si="33"/>
        <v>79.32</v>
      </c>
      <c r="H204" s="4">
        <f t="shared" si="36"/>
        <v>79.981</v>
      </c>
      <c r="I204" s="4">
        <f t="shared" si="34"/>
        <v>80.64199999999998</v>
      </c>
      <c r="J204" s="4">
        <f t="shared" si="35"/>
        <v>81.63349999999998</v>
      </c>
      <c r="K204" s="4">
        <f t="shared" si="37"/>
        <v>80.39412499999999</v>
      </c>
      <c r="L204" s="7">
        <f t="shared" si="38"/>
        <v>57.716512937224515</v>
      </c>
      <c r="M204" s="7">
        <f t="shared" si="39"/>
        <v>8.88678880026432</v>
      </c>
    </row>
    <row r="205" spans="1:13" ht="12.75">
      <c r="A205">
        <v>84</v>
      </c>
      <c r="B205">
        <v>972.5</v>
      </c>
      <c r="C205" s="12">
        <v>66</v>
      </c>
      <c r="D205" s="12">
        <v>130</v>
      </c>
      <c r="E205" s="12">
        <v>199</v>
      </c>
      <c r="F205" s="12">
        <v>265</v>
      </c>
      <c r="G205" s="4">
        <f t="shared" si="33"/>
        <v>87.252</v>
      </c>
      <c r="H205" s="4">
        <f t="shared" si="36"/>
        <v>85.92999999999999</v>
      </c>
      <c r="I205" s="4">
        <f t="shared" si="34"/>
        <v>87.69266666666665</v>
      </c>
      <c r="J205" s="4">
        <f t="shared" si="35"/>
        <v>87.5825</v>
      </c>
      <c r="K205" s="4">
        <f t="shared" si="37"/>
        <v>87.11429166666666</v>
      </c>
      <c r="L205" s="7">
        <f t="shared" si="38"/>
        <v>67.76887532638466</v>
      </c>
      <c r="M205" s="7">
        <f t="shared" si="39"/>
        <v>8.993858544845818</v>
      </c>
    </row>
    <row r="206" spans="1:13" ht="12.75">
      <c r="A206">
        <v>85</v>
      </c>
      <c r="B206">
        <v>977.5</v>
      </c>
      <c r="C206" s="12">
        <v>69</v>
      </c>
      <c r="D206" s="12">
        <v>137</v>
      </c>
      <c r="E206" s="12">
        <v>209</v>
      </c>
      <c r="F206" s="12">
        <v>277</v>
      </c>
      <c r="G206" s="4">
        <f t="shared" si="33"/>
        <v>91.21799999999999</v>
      </c>
      <c r="H206" s="4">
        <f t="shared" si="36"/>
        <v>90.55699999999999</v>
      </c>
      <c r="I206" s="4">
        <f t="shared" si="34"/>
        <v>92.09933333333332</v>
      </c>
      <c r="J206" s="4">
        <f t="shared" si="35"/>
        <v>91.54849999999999</v>
      </c>
      <c r="K206" s="4">
        <f t="shared" si="37"/>
        <v>91.35570833333333</v>
      </c>
      <c r="L206" s="7">
        <f t="shared" si="38"/>
        <v>74.52857842460966</v>
      </c>
      <c r="M206" s="7">
        <f t="shared" si="39"/>
        <v>9.100928289427314</v>
      </c>
    </row>
    <row r="207" spans="1:13" ht="12.75">
      <c r="A207">
        <v>86</v>
      </c>
      <c r="B207">
        <v>982.5</v>
      </c>
      <c r="C207" s="12">
        <v>74</v>
      </c>
      <c r="D207" s="12">
        <v>145</v>
      </c>
      <c r="E207" s="12">
        <v>223</v>
      </c>
      <c r="F207" s="12">
        <v>296</v>
      </c>
      <c r="G207" s="4">
        <f t="shared" si="33"/>
        <v>97.82799999999999</v>
      </c>
      <c r="H207" s="4">
        <f t="shared" si="36"/>
        <v>95.84499999999998</v>
      </c>
      <c r="I207" s="4">
        <f t="shared" si="34"/>
        <v>98.26866666666666</v>
      </c>
      <c r="J207" s="4">
        <f t="shared" si="35"/>
        <v>97.82799999999999</v>
      </c>
      <c r="K207" s="4">
        <f t="shared" si="37"/>
        <v>97.44241666666665</v>
      </c>
      <c r="L207" s="7">
        <f t="shared" si="38"/>
        <v>84.79056937295364</v>
      </c>
      <c r="M207" s="7">
        <f t="shared" si="39"/>
        <v>9.207998034008812</v>
      </c>
    </row>
    <row r="208" spans="1:13" ht="12.75">
      <c r="A208">
        <v>87</v>
      </c>
      <c r="B208">
        <v>987.5</v>
      </c>
      <c r="C208" s="12">
        <v>77</v>
      </c>
      <c r="D208" s="12">
        <v>153</v>
      </c>
      <c r="E208" s="12">
        <v>234</v>
      </c>
      <c r="F208" s="12">
        <v>312</v>
      </c>
      <c r="G208" s="4">
        <f t="shared" si="33"/>
        <v>101.79399999999998</v>
      </c>
      <c r="H208" s="4">
        <f t="shared" si="36"/>
        <v>101.13299999999998</v>
      </c>
      <c r="I208" s="4">
        <f t="shared" si="34"/>
        <v>103.11599999999999</v>
      </c>
      <c r="J208" s="4">
        <f t="shared" si="35"/>
        <v>103.11599999999999</v>
      </c>
      <c r="K208" s="4">
        <f t="shared" si="37"/>
        <v>102.28974999999998</v>
      </c>
      <c r="L208" s="7">
        <f t="shared" si="38"/>
        <v>93.4363130887081</v>
      </c>
      <c r="M208" s="7">
        <f t="shared" si="39"/>
        <v>9.315067778590311</v>
      </c>
    </row>
    <row r="209" spans="1:13" ht="12.75">
      <c r="A209">
        <v>88</v>
      </c>
      <c r="B209">
        <v>992.5</v>
      </c>
      <c r="C209" s="12">
        <v>80</v>
      </c>
      <c r="D209" s="12">
        <v>161</v>
      </c>
      <c r="E209" s="12">
        <v>244</v>
      </c>
      <c r="F209" s="12">
        <v>325</v>
      </c>
      <c r="G209" s="4">
        <f t="shared" si="33"/>
        <v>105.75999999999999</v>
      </c>
      <c r="H209" s="4">
        <f t="shared" si="36"/>
        <v>106.42099999999999</v>
      </c>
      <c r="I209" s="4">
        <f t="shared" si="34"/>
        <v>107.52266666666667</v>
      </c>
      <c r="J209" s="4">
        <f t="shared" si="35"/>
        <v>107.41249999999998</v>
      </c>
      <c r="K209" s="4">
        <f t="shared" si="37"/>
        <v>106.77904166666666</v>
      </c>
      <c r="L209" s="7">
        <f t="shared" si="38"/>
        <v>101.81775019151799</v>
      </c>
      <c r="M209" s="7">
        <f t="shared" si="39"/>
        <v>9.422137523171807</v>
      </c>
    </row>
    <row r="210" spans="1:13" ht="12.75">
      <c r="A210">
        <v>89</v>
      </c>
      <c r="B210">
        <v>997.5</v>
      </c>
      <c r="C210" s="12">
        <v>83</v>
      </c>
      <c r="D210" s="12">
        <v>166</v>
      </c>
      <c r="E210" s="12">
        <v>252</v>
      </c>
      <c r="F210" s="12">
        <v>337</v>
      </c>
      <c r="G210" s="4">
        <f t="shared" si="33"/>
        <v>109.72599999999998</v>
      </c>
      <c r="H210" s="4">
        <f t="shared" si="36"/>
        <v>109.72599999999998</v>
      </c>
      <c r="I210" s="4">
        <f t="shared" si="34"/>
        <v>111.04799999999999</v>
      </c>
      <c r="J210" s="4">
        <f t="shared" si="35"/>
        <v>111.37849999999999</v>
      </c>
      <c r="K210" s="4">
        <f t="shared" si="37"/>
        <v>110.46962499999998</v>
      </c>
      <c r="L210" s="7">
        <f t="shared" si="38"/>
        <v>108.97759476543074</v>
      </c>
      <c r="M210" s="7">
        <f t="shared" si="39"/>
        <v>9.529207267753307</v>
      </c>
    </row>
    <row r="211" spans="1:13" ht="12.75">
      <c r="A211">
        <v>90</v>
      </c>
      <c r="B211">
        <v>1002.5</v>
      </c>
      <c r="C211" s="12">
        <v>86</v>
      </c>
      <c r="D211" s="12">
        <v>173</v>
      </c>
      <c r="E211" s="12">
        <v>260</v>
      </c>
      <c r="F211" s="12">
        <v>348</v>
      </c>
      <c r="G211" s="4">
        <f>0.02*$B$3*C211/C$10</f>
        <v>113.692</v>
      </c>
      <c r="H211" s="4"/>
      <c r="I211" s="4">
        <f>0.02*$B$3*E211/E$10</f>
        <v>114.57333333333332</v>
      </c>
      <c r="J211" s="4">
        <f>0.02*$B$3*F211/F$10</f>
        <v>115.01399999999998</v>
      </c>
      <c r="K211" s="4">
        <f>AVERAGE(G211:J211)</f>
        <v>114.42644444444443</v>
      </c>
      <c r="L211" s="7">
        <f t="shared" si="38"/>
        <v>116.92416191060391</v>
      </c>
      <c r="M211" s="7">
        <f t="shared" si="39"/>
        <v>9.636277012334805</v>
      </c>
    </row>
    <row r="215" ht="15.75">
      <c r="B215" s="9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2004-09-09T16:15:49Z</cp:lastPrinted>
  <dcterms:created xsi:type="dcterms:W3CDTF">2004-05-06T01:31:28Z</dcterms:created>
  <dcterms:modified xsi:type="dcterms:W3CDTF">2004-10-10T14:29:35Z</dcterms:modified>
  <cp:category/>
  <cp:version/>
  <cp:contentType/>
  <cp:contentStatus/>
</cp:coreProperties>
</file>