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 1" sheetId="1" r:id="rId1"/>
    <sheet name="Gráf 1" sheetId="2" r:id="rId2"/>
    <sheet name="Med 2" sheetId="3" r:id="rId3"/>
    <sheet name="Gráf 2" sheetId="4" r:id="rId4"/>
    <sheet name="Med 3" sheetId="5" r:id="rId5"/>
    <sheet name="Gráf 3" sheetId="6" r:id="rId6"/>
    <sheet name="Med 4" sheetId="7" r:id="rId7"/>
    <sheet name="Gráf 4" sheetId="8" r:id="rId8"/>
    <sheet name="Med 5" sheetId="9" r:id="rId9"/>
    <sheet name="Gráf 5" sheetId="10" r:id="rId10"/>
  </sheets>
  <definedNames>
    <definedName name="solver_adj" localSheetId="0" hidden="1">'Med 1'!$M$4:$M$5</definedName>
    <definedName name="solver_adj" localSheetId="2" hidden="1">'Med 2'!$M$4:$M$5</definedName>
    <definedName name="solver_adj" localSheetId="4" hidden="1">'Med 3'!$M$4:$M$5</definedName>
    <definedName name="solver_adj" localSheetId="6" hidden="1">'Med 4'!$M$4:$M$5</definedName>
    <definedName name="solver_adj" localSheetId="8" hidden="1">'Med 5'!$M$4:$M$5</definedName>
    <definedName name="solver_cvg" localSheetId="0" hidden="1">0.0001</definedName>
    <definedName name="solver_cvg" localSheetId="2" hidden="1">0.0001</definedName>
    <definedName name="solver_cvg" localSheetId="4" hidden="1">0.0001</definedName>
    <definedName name="solver_cvg" localSheetId="6" hidden="1">0.0001</definedName>
    <definedName name="solver_cvg" localSheetId="8" hidden="1">0.0001</definedName>
    <definedName name="solver_drv" localSheetId="0" hidden="1">1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drv" localSheetId="8" hidden="1">1</definedName>
    <definedName name="solver_est" localSheetId="0" hidden="1">1</definedName>
    <definedName name="solver_est" localSheetId="2" hidden="1">1</definedName>
    <definedName name="solver_est" localSheetId="4" hidden="1">1</definedName>
    <definedName name="solver_est" localSheetId="6" hidden="1">1</definedName>
    <definedName name="solver_est" localSheetId="8" hidden="1">1</definedName>
    <definedName name="solver_itr" localSheetId="0" hidden="1">100</definedName>
    <definedName name="solver_itr" localSheetId="2" hidden="1">100</definedName>
    <definedName name="solver_itr" localSheetId="4" hidden="1">100</definedName>
    <definedName name="solver_itr" localSheetId="6" hidden="1">100</definedName>
    <definedName name="solver_itr" localSheetId="8" hidden="1">100</definedName>
    <definedName name="solver_lin" localSheetId="0" hidden="1">2</definedName>
    <definedName name="solver_lin" localSheetId="2" hidden="1">2</definedName>
    <definedName name="solver_lin" localSheetId="4" hidden="1">2</definedName>
    <definedName name="solver_lin" localSheetId="6" hidden="1">2</definedName>
    <definedName name="solver_lin" localSheetId="8" hidden="1">2</definedName>
    <definedName name="solver_neg" localSheetId="0" hidden="1">2</definedName>
    <definedName name="solver_neg" localSheetId="2" hidden="1">2</definedName>
    <definedName name="solver_neg" localSheetId="4" hidden="1">2</definedName>
    <definedName name="solver_neg" localSheetId="6" hidden="1">2</definedName>
    <definedName name="solver_neg" localSheetId="8" hidden="1">2</definedName>
    <definedName name="solver_num" localSheetId="0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nwt" localSheetId="0" hidden="1">1</definedName>
    <definedName name="solver_nwt" localSheetId="2" hidden="1">1</definedName>
    <definedName name="solver_nwt" localSheetId="4" hidden="1">1</definedName>
    <definedName name="solver_nwt" localSheetId="6" hidden="1">1</definedName>
    <definedName name="solver_nwt" localSheetId="8" hidden="1">1</definedName>
    <definedName name="solver_opt" localSheetId="0" hidden="1">'Med 1'!#REF!</definedName>
    <definedName name="solver_opt" localSheetId="2" hidden="1">'Med 2'!#REF!</definedName>
    <definedName name="solver_opt" localSheetId="4" hidden="1">'Med 3'!#REF!</definedName>
    <definedName name="solver_opt" localSheetId="6" hidden="1">'Med 4'!#REF!</definedName>
    <definedName name="solver_opt" localSheetId="8" hidden="1">'Med 5'!#REF!</definedName>
    <definedName name="solver_pre" localSheetId="0" hidden="1">0.000001</definedName>
    <definedName name="solver_pre" localSheetId="2" hidden="1">0.000001</definedName>
    <definedName name="solver_pre" localSheetId="4" hidden="1">0.000001</definedName>
    <definedName name="solver_pre" localSheetId="6" hidden="1">0.000001</definedName>
    <definedName name="solver_pre" localSheetId="8" hidden="1">0.000001</definedName>
    <definedName name="solver_scl" localSheetId="0" hidden="1">2</definedName>
    <definedName name="solver_scl" localSheetId="2" hidden="1">2</definedName>
    <definedName name="solver_scl" localSheetId="4" hidden="1">2</definedName>
    <definedName name="solver_scl" localSheetId="6" hidden="1">2</definedName>
    <definedName name="solver_scl" localSheetId="8" hidden="1">2</definedName>
    <definedName name="solver_sho" localSheetId="0" hidden="1">2</definedName>
    <definedName name="solver_sho" localSheetId="2" hidden="1">2</definedName>
    <definedName name="solver_sho" localSheetId="4" hidden="1">2</definedName>
    <definedName name="solver_sho" localSheetId="6" hidden="1">2</definedName>
    <definedName name="solver_sho" localSheetId="8" hidden="1">2</definedName>
    <definedName name="solver_tim" localSheetId="0" hidden="1">100</definedName>
    <definedName name="solver_tim" localSheetId="2" hidden="1">100</definedName>
    <definedName name="solver_tim" localSheetId="4" hidden="1">100</definedName>
    <definedName name="solver_tim" localSheetId="6" hidden="1">100</definedName>
    <definedName name="solver_tim" localSheetId="8" hidden="1">100</definedName>
    <definedName name="solver_tol" localSheetId="0" hidden="1">0.05</definedName>
    <definedName name="solver_tol" localSheetId="2" hidden="1">0.05</definedName>
    <definedName name="solver_tol" localSheetId="4" hidden="1">0.05</definedName>
    <definedName name="solver_tol" localSheetId="6" hidden="1">0.05</definedName>
    <definedName name="solver_tol" localSheetId="8" hidden="1">0.05</definedName>
    <definedName name="solver_typ" localSheetId="0" hidden="1">2</definedName>
    <definedName name="solver_typ" localSheetId="2" hidden="1">2</definedName>
    <definedName name="solver_typ" localSheetId="4" hidden="1">2</definedName>
    <definedName name="solver_typ" localSheetId="6" hidden="1">2</definedName>
    <definedName name="solver_typ" localSheetId="8" hidden="1">2</definedName>
    <definedName name="solver_val" localSheetId="0" hidden="1">0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<sst xmlns="http://schemas.openxmlformats.org/spreadsheetml/2006/main" count="105" uniqueCount="21">
  <si>
    <t>Determinação do Módulo de Young do Aço.</t>
  </si>
  <si>
    <t>Tempo</t>
  </si>
  <si>
    <t>Freqüências (Hz)</t>
  </si>
  <si>
    <t>(ms)</t>
  </si>
  <si>
    <t>Dados</t>
  </si>
  <si>
    <t>Velocidades (m/s)</t>
  </si>
  <si>
    <t>Média</t>
  </si>
  <si>
    <t>L</t>
  </si>
  <si>
    <t>m</t>
  </si>
  <si>
    <t>r</t>
  </si>
  <si>
    <t>R</t>
  </si>
  <si>
    <t>a</t>
  </si>
  <si>
    <t>Tensão</t>
  </si>
  <si>
    <t>(MPa)</t>
  </si>
  <si>
    <t>Deformação</t>
  </si>
  <si>
    <t>(mm/m)</t>
  </si>
  <si>
    <t>Comprimento do fio (cm)</t>
  </si>
  <si>
    <t>Densidade linear do fio (g/m)</t>
  </si>
  <si>
    <t>Raio do Fio (mm)</t>
  </si>
  <si>
    <t>Raio do Eixo (mm)</t>
  </si>
  <si>
    <t>Varaição de ângulo de cada tracionada (graus)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</si>
</sst>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12"/>
      <name val="Symbol"/>
      <family val="1"/>
    </font>
    <font>
      <b/>
      <i/>
      <sz val="10"/>
      <name val="Arial"/>
      <family val="2"/>
    </font>
    <font>
      <i/>
      <sz val="9"/>
      <color indexed="5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8.5"/>
      <name val="Arial"/>
      <family val="0"/>
    </font>
    <font>
      <sz val="19.5"/>
      <name val="Arial"/>
      <family val="0"/>
    </font>
    <font>
      <sz val="20"/>
      <name val="Arial"/>
      <family val="0"/>
    </font>
    <font>
      <sz val="2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7075"/>
          <c:h val="0.95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1'!$O$10:$O$11</c:f>
              <c:strCache>
                <c:ptCount val="1"/>
                <c:pt idx="0">
                  <c:v>Deformação (mm/m)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1'!$O$12:$O$31</c:f>
              <c:numCache>
                <c:ptCount val="20"/>
                <c:pt idx="0">
                  <c:v>0.9974253024823873</c:v>
                </c:pt>
                <c:pt idx="1">
                  <c:v>1.9948506049647745</c:v>
                </c:pt>
                <c:pt idx="2">
                  <c:v>2.9922759074471617</c:v>
                </c:pt>
                <c:pt idx="3">
                  <c:v>3.989701209929549</c:v>
                </c:pt>
                <c:pt idx="4">
                  <c:v>4.987126512411937</c:v>
                </c:pt>
                <c:pt idx="5">
                  <c:v>5.984551814894323</c:v>
                </c:pt>
                <c:pt idx="6">
                  <c:v>6.981977117376711</c:v>
                </c:pt>
                <c:pt idx="7">
                  <c:v>7.979402419859098</c:v>
                </c:pt>
                <c:pt idx="8">
                  <c:v>8.976827722341486</c:v>
                </c:pt>
                <c:pt idx="9">
                  <c:v>9.974253024823874</c:v>
                </c:pt>
                <c:pt idx="10">
                  <c:v>10.971678327306261</c:v>
                </c:pt>
                <c:pt idx="11">
                  <c:v>11.969103629788647</c:v>
                </c:pt>
                <c:pt idx="12">
                  <c:v>12.966528932271034</c:v>
                </c:pt>
                <c:pt idx="13">
                  <c:v>13.963954234753421</c:v>
                </c:pt>
                <c:pt idx="14">
                  <c:v>14.961379537235809</c:v>
                </c:pt>
                <c:pt idx="15">
                  <c:v>15.958804839718196</c:v>
                </c:pt>
                <c:pt idx="16">
                  <c:v>16.956230142200585</c:v>
                </c:pt>
                <c:pt idx="17">
                  <c:v>17.953655444682973</c:v>
                </c:pt>
                <c:pt idx="18">
                  <c:v>18.95108074716536</c:v>
                </c:pt>
                <c:pt idx="19">
                  <c:v>19.948506049647747</c:v>
                </c:pt>
              </c:numCache>
            </c:numRef>
          </c:xVal>
          <c:yVal>
            <c:numRef>
              <c:f>'Med 1'!$N$12:$N$31</c:f>
              <c:numCache>
                <c:ptCount val="20"/>
                <c:pt idx="0">
                  <c:v>62.43484225167056</c:v>
                </c:pt>
                <c:pt idx="1">
                  <c:v>134.6673095619382</c:v>
                </c:pt>
                <c:pt idx="2">
                  <c:v>274.5000278318358</c:v>
                </c:pt>
                <c:pt idx="3">
                  <c:v>329.6073858518015</c:v>
                </c:pt>
                <c:pt idx="4">
                  <c:v>383.19755893266677</c:v>
                </c:pt>
                <c:pt idx="5">
                  <c:v>456.1454070438842</c:v>
                </c:pt>
                <c:pt idx="6">
                  <c:v>528.9904574373736</c:v>
                </c:pt>
                <c:pt idx="7">
                  <c:v>649.9953006544538</c:v>
                </c:pt>
                <c:pt idx="8">
                  <c:v>737.0519566130599</c:v>
                </c:pt>
                <c:pt idx="9">
                  <c:v>866.7876600279533</c:v>
                </c:pt>
                <c:pt idx="10">
                  <c:v>994.7041615444823</c:v>
                </c:pt>
                <c:pt idx="11">
                  <c:v>1125.7292402644389</c:v>
                </c:pt>
                <c:pt idx="12">
                  <c:v>1284.246292236423</c:v>
                </c:pt>
                <c:pt idx="13">
                  <c:v>1385.002935135658</c:v>
                </c:pt>
                <c:pt idx="14">
                  <c:v>1511.4134099486264</c:v>
                </c:pt>
                <c:pt idx="15">
                  <c:v>1644.414934743228</c:v>
                </c:pt>
                <c:pt idx="16">
                  <c:v>1754.3589295486497</c:v>
                </c:pt>
                <c:pt idx="17">
                  <c:v>1906.9937411137025</c:v>
                </c:pt>
                <c:pt idx="18">
                  <c:v>2038.0053218268167</c:v>
                </c:pt>
                <c:pt idx="19">
                  <c:v>2143.4717258607297</c:v>
                </c:pt>
              </c:numCache>
            </c:numRef>
          </c:yVal>
          <c:smooth val="1"/>
        </c:ser>
        <c:axId val="52723554"/>
        <c:axId val="4749939"/>
      </c:scatterChart>
      <c:valAx>
        <c:axId val="5272355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12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49939"/>
        <c:crosses val="autoZero"/>
        <c:crossBetween val="midCat"/>
        <c:dispUnits/>
      </c:valAx>
      <c:valAx>
        <c:axId val="4749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7235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705"/>
          <c:h val="0.9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2'!$O$10:$O$11</c:f>
              <c:strCache>
                <c:ptCount val="1"/>
                <c:pt idx="0">
                  <c:v>Deformação (mm/m)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2'!$O$12:$O$48</c:f>
              <c:numCache>
                <c:ptCount val="37"/>
                <c:pt idx="0">
                  <c:v>0.4987126512411936</c:v>
                </c:pt>
                <c:pt idx="1">
                  <c:v>0.9974253024823873</c:v>
                </c:pt>
                <c:pt idx="2">
                  <c:v>1.4961379537235808</c:v>
                </c:pt>
                <c:pt idx="3">
                  <c:v>1.9948506049647745</c:v>
                </c:pt>
                <c:pt idx="4">
                  <c:v>2.4935632562059684</c:v>
                </c:pt>
                <c:pt idx="5">
                  <c:v>2.9922759074471617</c:v>
                </c:pt>
                <c:pt idx="6">
                  <c:v>3.4909885586883553</c:v>
                </c:pt>
                <c:pt idx="7">
                  <c:v>3.989701209929549</c:v>
                </c:pt>
                <c:pt idx="8">
                  <c:v>4.488413861170743</c:v>
                </c:pt>
                <c:pt idx="9">
                  <c:v>4.987126512411937</c:v>
                </c:pt>
                <c:pt idx="10">
                  <c:v>5.4858391636531305</c:v>
                </c:pt>
                <c:pt idx="11">
                  <c:v>5.984551814894323</c:v>
                </c:pt>
                <c:pt idx="12">
                  <c:v>6.483264466135517</c:v>
                </c:pt>
                <c:pt idx="13">
                  <c:v>6.981977117376711</c:v>
                </c:pt>
                <c:pt idx="14">
                  <c:v>7.480689768617904</c:v>
                </c:pt>
                <c:pt idx="15">
                  <c:v>7.979402419859098</c:v>
                </c:pt>
                <c:pt idx="16">
                  <c:v>8.478115071100293</c:v>
                </c:pt>
                <c:pt idx="17">
                  <c:v>8.976827722341486</c:v>
                </c:pt>
                <c:pt idx="18">
                  <c:v>9.47554037358268</c:v>
                </c:pt>
                <c:pt idx="19">
                  <c:v>9.974253024823874</c:v>
                </c:pt>
                <c:pt idx="20">
                  <c:v>10.472965676065067</c:v>
                </c:pt>
                <c:pt idx="21">
                  <c:v>10.971678327306261</c:v>
                </c:pt>
                <c:pt idx="22">
                  <c:v>11.470390978547455</c:v>
                </c:pt>
                <c:pt idx="23">
                  <c:v>11.969103629788647</c:v>
                </c:pt>
                <c:pt idx="24">
                  <c:v>12.46781628102984</c:v>
                </c:pt>
                <c:pt idx="25">
                  <c:v>12.966528932271034</c:v>
                </c:pt>
                <c:pt idx="26">
                  <c:v>13.465241583512228</c:v>
                </c:pt>
                <c:pt idx="27">
                  <c:v>13.963954234753421</c:v>
                </c:pt>
                <c:pt idx="28">
                  <c:v>14.462666885994617</c:v>
                </c:pt>
                <c:pt idx="29">
                  <c:v>14.961379537235809</c:v>
                </c:pt>
                <c:pt idx="30">
                  <c:v>15.460092188477004</c:v>
                </c:pt>
                <c:pt idx="31">
                  <c:v>15.958804839718196</c:v>
                </c:pt>
                <c:pt idx="32">
                  <c:v>16.45751749095939</c:v>
                </c:pt>
                <c:pt idx="33">
                  <c:v>16.956230142200585</c:v>
                </c:pt>
                <c:pt idx="34">
                  <c:v>17.454942793441777</c:v>
                </c:pt>
                <c:pt idx="35">
                  <c:v>17.953655444682973</c:v>
                </c:pt>
                <c:pt idx="36">
                  <c:v>18.45236809592416</c:v>
                </c:pt>
              </c:numCache>
            </c:numRef>
          </c:xVal>
          <c:yVal>
            <c:numRef>
              <c:f>'Med 2'!$N$12:$N$48</c:f>
              <c:numCache>
                <c:ptCount val="37"/>
                <c:pt idx="0">
                  <c:v>41.038148732996554</c:v>
                </c:pt>
                <c:pt idx="1">
                  <c:v>68.39181437945449</c:v>
                </c:pt>
                <c:pt idx="2">
                  <c:v>102.94146265180142</c:v>
                </c:pt>
                <c:pt idx="3">
                  <c:v>160.44954004067532</c:v>
                </c:pt>
                <c:pt idx="4">
                  <c:v>219.5781020484149</c:v>
                </c:pt>
                <c:pt idx="5">
                  <c:v>283.0906133867726</c:v>
                </c:pt>
                <c:pt idx="6">
                  <c:v>372.1417526420855</c:v>
                </c:pt>
                <c:pt idx="7">
                  <c:v>454.2219344244215</c:v>
                </c:pt>
                <c:pt idx="8">
                  <c:v>502.25563994146313</c:v>
                </c:pt>
                <c:pt idx="9">
                  <c:v>558.6390004103838</c:v>
                </c:pt>
                <c:pt idx="10">
                  <c:v>624.0834505227459</c:v>
                </c:pt>
                <c:pt idx="11">
                  <c:v>689.0043894158686</c:v>
                </c:pt>
                <c:pt idx="12">
                  <c:v>764.4256495764456</c:v>
                </c:pt>
                <c:pt idx="13">
                  <c:v>822.3410345769698</c:v>
                </c:pt>
                <c:pt idx="14">
                  <c:v>888.8934157813015</c:v>
                </c:pt>
                <c:pt idx="15">
                  <c:v>960.201369017798</c:v>
                </c:pt>
                <c:pt idx="16">
                  <c:v>1043.102229887937</c:v>
                </c:pt>
                <c:pt idx="17">
                  <c:v>1113.921564307243</c:v>
                </c:pt>
                <c:pt idx="18">
                  <c:v>1185.3802710594255</c:v>
                </c:pt>
                <c:pt idx="19">
                  <c:v>1266.2684085269236</c:v>
                </c:pt>
                <c:pt idx="20">
                  <c:v>1330.9041150429214</c:v>
                </c:pt>
                <c:pt idx="21">
                  <c:v>1403.1977302381683</c:v>
                </c:pt>
                <c:pt idx="22">
                  <c:v>1451.320415623859</c:v>
                </c:pt>
                <c:pt idx="23">
                  <c:v>1510.1144323166754</c:v>
                </c:pt>
                <c:pt idx="24">
                  <c:v>1565.736571584348</c:v>
                </c:pt>
                <c:pt idx="25">
                  <c:v>1636.2936800688947</c:v>
                </c:pt>
                <c:pt idx="26">
                  <c:v>1677.1646493184892</c:v>
                </c:pt>
                <c:pt idx="27">
                  <c:v>1739.8378070409392</c:v>
                </c:pt>
                <c:pt idx="28">
                  <c:v>1811.458760336719</c:v>
                </c:pt>
                <c:pt idx="29">
                  <c:v>1843.2534321844703</c:v>
                </c:pt>
                <c:pt idx="30">
                  <c:v>1875.8969210822424</c:v>
                </c:pt>
                <c:pt idx="31">
                  <c:v>1927.4119983530568</c:v>
                </c:pt>
                <c:pt idx="32">
                  <c:v>1983.5689644294325</c:v>
                </c:pt>
                <c:pt idx="33">
                  <c:v>2043.9392196902702</c:v>
                </c:pt>
                <c:pt idx="34">
                  <c:v>2086.392487446094</c:v>
                </c:pt>
                <c:pt idx="35">
                  <c:v>2121.399478791577</c:v>
                </c:pt>
                <c:pt idx="36">
                  <c:v>2167.901229846324</c:v>
                </c:pt>
              </c:numCache>
            </c:numRef>
          </c:yVal>
          <c:smooth val="1"/>
        </c:ser>
        <c:axId val="42749452"/>
        <c:axId val="49200749"/>
      </c:scatterChart>
      <c:valAx>
        <c:axId val="42749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5"/>
              <c:y val="0.1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200749"/>
        <c:crosses val="autoZero"/>
        <c:crossBetween val="midCat"/>
        <c:dispUnits/>
      </c:valAx>
      <c:valAx>
        <c:axId val="49200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3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7494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0.95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3'!$O$10:$O$11</c:f>
              <c:strCache>
                <c:ptCount val="1"/>
                <c:pt idx="0">
                  <c:v>Deformação (mm/m)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3'!$O$12:$O$48</c:f>
              <c:numCache>
                <c:ptCount val="37"/>
                <c:pt idx="0">
                  <c:v>0.4987126512411936</c:v>
                </c:pt>
                <c:pt idx="1">
                  <c:v>0.9974253024823873</c:v>
                </c:pt>
                <c:pt idx="2">
                  <c:v>1.4961379537235808</c:v>
                </c:pt>
                <c:pt idx="3">
                  <c:v>1.9948506049647745</c:v>
                </c:pt>
                <c:pt idx="4">
                  <c:v>2.4935632562059684</c:v>
                </c:pt>
                <c:pt idx="5">
                  <c:v>2.9922759074471617</c:v>
                </c:pt>
                <c:pt idx="6">
                  <c:v>3.4909885586883553</c:v>
                </c:pt>
                <c:pt idx="7">
                  <c:v>3.989701209929549</c:v>
                </c:pt>
                <c:pt idx="8">
                  <c:v>4.488413861170743</c:v>
                </c:pt>
                <c:pt idx="9">
                  <c:v>4.987126512411937</c:v>
                </c:pt>
                <c:pt idx="10">
                  <c:v>5.4858391636531305</c:v>
                </c:pt>
                <c:pt idx="11">
                  <c:v>5.984551814894323</c:v>
                </c:pt>
                <c:pt idx="12">
                  <c:v>6.483264466135517</c:v>
                </c:pt>
                <c:pt idx="13">
                  <c:v>6.981977117376711</c:v>
                </c:pt>
                <c:pt idx="14">
                  <c:v>7.480689768617904</c:v>
                </c:pt>
                <c:pt idx="15">
                  <c:v>7.979402419859098</c:v>
                </c:pt>
                <c:pt idx="16">
                  <c:v>8.478115071100293</c:v>
                </c:pt>
                <c:pt idx="17">
                  <c:v>8.976827722341486</c:v>
                </c:pt>
                <c:pt idx="18">
                  <c:v>9.47554037358268</c:v>
                </c:pt>
                <c:pt idx="19">
                  <c:v>9.974253024823874</c:v>
                </c:pt>
                <c:pt idx="20">
                  <c:v>10.472965676065067</c:v>
                </c:pt>
                <c:pt idx="21">
                  <c:v>10.971678327306261</c:v>
                </c:pt>
                <c:pt idx="22">
                  <c:v>11.470390978547455</c:v>
                </c:pt>
                <c:pt idx="23">
                  <c:v>11.969103629788647</c:v>
                </c:pt>
                <c:pt idx="24">
                  <c:v>12.46781628102984</c:v>
                </c:pt>
                <c:pt idx="25">
                  <c:v>12.966528932271034</c:v>
                </c:pt>
                <c:pt idx="26">
                  <c:v>13.465241583512228</c:v>
                </c:pt>
                <c:pt idx="27">
                  <c:v>13.963954234753421</c:v>
                </c:pt>
                <c:pt idx="28">
                  <c:v>14.462666885994617</c:v>
                </c:pt>
                <c:pt idx="29">
                  <c:v>14.961379537235809</c:v>
                </c:pt>
                <c:pt idx="30">
                  <c:v>15.460092188477004</c:v>
                </c:pt>
                <c:pt idx="31">
                  <c:v>15.958804839718196</c:v>
                </c:pt>
                <c:pt idx="32">
                  <c:v>16.45751749095939</c:v>
                </c:pt>
                <c:pt idx="33">
                  <c:v>16.956230142200585</c:v>
                </c:pt>
                <c:pt idx="34">
                  <c:v>17.454942793441777</c:v>
                </c:pt>
                <c:pt idx="35">
                  <c:v>17.953655444682973</c:v>
                </c:pt>
                <c:pt idx="36">
                  <c:v>18.45236809592416</c:v>
                </c:pt>
              </c:numCache>
            </c:numRef>
          </c:xVal>
          <c:yVal>
            <c:numRef>
              <c:f>'Med 3'!$N$12:$N$48</c:f>
              <c:numCache>
                <c:ptCount val="37"/>
                <c:pt idx="0">
                  <c:v>85.41676708658981</c:v>
                </c:pt>
                <c:pt idx="1">
                  <c:v>101.8482936834648</c:v>
                </c:pt>
                <c:pt idx="2">
                  <c:v>118.7230101740505</c:v>
                </c:pt>
                <c:pt idx="3">
                  <c:v>139.10003811816168</c:v>
                </c:pt>
                <c:pt idx="4">
                  <c:v>167.3243590985478</c:v>
                </c:pt>
                <c:pt idx="5">
                  <c:v>223.3950703077675</c:v>
                </c:pt>
                <c:pt idx="6">
                  <c:v>293.52875614551084</c:v>
                </c:pt>
                <c:pt idx="7">
                  <c:v>354.1920395982189</c:v>
                </c:pt>
                <c:pt idx="8">
                  <c:v>422.51205157574753</c:v>
                </c:pt>
                <c:pt idx="9">
                  <c:v>499.0558475980034</c:v>
                </c:pt>
                <c:pt idx="10">
                  <c:v>571.497419425997</c:v>
                </c:pt>
                <c:pt idx="11">
                  <c:v>631.9520986912536</c:v>
                </c:pt>
                <c:pt idx="12">
                  <c:v>689.2492200404595</c:v>
                </c:pt>
                <c:pt idx="13">
                  <c:v>774.2124746951255</c:v>
                </c:pt>
                <c:pt idx="14">
                  <c:v>838.1062619905255</c:v>
                </c:pt>
                <c:pt idx="15">
                  <c:v>899.7475802670215</c:v>
                </c:pt>
                <c:pt idx="16">
                  <c:v>975.2881515486669</c:v>
                </c:pt>
                <c:pt idx="17">
                  <c:v>1042.6002618101768</c:v>
                </c:pt>
                <c:pt idx="18">
                  <c:v>1113.0138654793234</c:v>
                </c:pt>
                <c:pt idx="19">
                  <c:v>1196.2154025158752</c:v>
                </c:pt>
                <c:pt idx="20">
                  <c:v>1269.2293869947246</c:v>
                </c:pt>
                <c:pt idx="21">
                  <c:v>1316.1164848219905</c:v>
                </c:pt>
                <c:pt idx="22">
                  <c:v>1384.6558673478155</c:v>
                </c:pt>
                <c:pt idx="23">
                  <c:v>1467.8294311756342</c:v>
                </c:pt>
                <c:pt idx="24">
                  <c:v>1538.3636538759588</c:v>
                </c:pt>
                <c:pt idx="25">
                  <c:v>1609.9916666546867</c:v>
                </c:pt>
                <c:pt idx="26">
                  <c:v>1686.0886041112303</c:v>
                </c:pt>
                <c:pt idx="27">
                  <c:v>1748.9267508960977</c:v>
                </c:pt>
                <c:pt idx="28">
                  <c:v>1788.147563741381</c:v>
                </c:pt>
                <c:pt idx="29">
                  <c:v>1873.57496475178</c:v>
                </c:pt>
                <c:pt idx="30">
                  <c:v>1915.5901821373511</c:v>
                </c:pt>
                <c:pt idx="31">
                  <c:v>1972.6113299230392</c:v>
                </c:pt>
                <c:pt idx="32">
                  <c:v>2017.601335621883</c:v>
                </c:pt>
                <c:pt idx="33">
                  <c:v>2067.1603098715927</c:v>
                </c:pt>
                <c:pt idx="34">
                  <c:v>2120.969937010083</c:v>
                </c:pt>
                <c:pt idx="35">
                  <c:v>2175.7247050557507</c:v>
                </c:pt>
                <c:pt idx="36">
                  <c:v>2219.4450548635637</c:v>
                </c:pt>
              </c:numCache>
            </c:numRef>
          </c:yVal>
          <c:smooth val="1"/>
        </c:ser>
        <c:axId val="40153558"/>
        <c:axId val="25837703"/>
      </c:scatterChart>
      <c:valAx>
        <c:axId val="40153558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837703"/>
        <c:crosses val="autoZero"/>
        <c:crossBetween val="midCat"/>
        <c:dispUnits/>
      </c:valAx>
      <c:valAx>
        <c:axId val="2583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1535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4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4'!$O$10:$O$11</c:f>
              <c:strCache>
                <c:ptCount val="1"/>
                <c:pt idx="0">
                  <c:v>Deformação (mm/m)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4'!$O$12:$O$52</c:f>
              <c:numCache>
                <c:ptCount val="41"/>
                <c:pt idx="0">
                  <c:v>0.4987126512411936</c:v>
                </c:pt>
                <c:pt idx="1">
                  <c:v>0.9974253024823873</c:v>
                </c:pt>
                <c:pt idx="2">
                  <c:v>1.4961379537235808</c:v>
                </c:pt>
                <c:pt idx="3">
                  <c:v>1.9948506049647745</c:v>
                </c:pt>
                <c:pt idx="4">
                  <c:v>2.4935632562059684</c:v>
                </c:pt>
                <c:pt idx="5">
                  <c:v>2.9922759074471617</c:v>
                </c:pt>
                <c:pt idx="6">
                  <c:v>3.4909885586883553</c:v>
                </c:pt>
                <c:pt idx="7">
                  <c:v>3.989701209929549</c:v>
                </c:pt>
                <c:pt idx="8">
                  <c:v>4.488413861170743</c:v>
                </c:pt>
                <c:pt idx="9">
                  <c:v>4.987126512411937</c:v>
                </c:pt>
                <c:pt idx="10">
                  <c:v>5.4858391636531305</c:v>
                </c:pt>
                <c:pt idx="11">
                  <c:v>5.984551814894323</c:v>
                </c:pt>
                <c:pt idx="12">
                  <c:v>6.483264466135517</c:v>
                </c:pt>
                <c:pt idx="13">
                  <c:v>6.981977117376711</c:v>
                </c:pt>
                <c:pt idx="14">
                  <c:v>7.480689768617904</c:v>
                </c:pt>
                <c:pt idx="15">
                  <c:v>7.979402419859098</c:v>
                </c:pt>
                <c:pt idx="16">
                  <c:v>8.478115071100293</c:v>
                </c:pt>
                <c:pt idx="17">
                  <c:v>8.976827722341486</c:v>
                </c:pt>
                <c:pt idx="18">
                  <c:v>9.47554037358268</c:v>
                </c:pt>
                <c:pt idx="19">
                  <c:v>9.974253024823874</c:v>
                </c:pt>
                <c:pt idx="20">
                  <c:v>10.472965676065067</c:v>
                </c:pt>
                <c:pt idx="21">
                  <c:v>10.971678327306261</c:v>
                </c:pt>
                <c:pt idx="22">
                  <c:v>11.470390978547455</c:v>
                </c:pt>
                <c:pt idx="23">
                  <c:v>11.969103629788647</c:v>
                </c:pt>
                <c:pt idx="24">
                  <c:v>12.46781628102984</c:v>
                </c:pt>
                <c:pt idx="25">
                  <c:v>12.966528932271034</c:v>
                </c:pt>
                <c:pt idx="26">
                  <c:v>13.465241583512228</c:v>
                </c:pt>
                <c:pt idx="27">
                  <c:v>13.963954234753421</c:v>
                </c:pt>
                <c:pt idx="28">
                  <c:v>14.462666885994617</c:v>
                </c:pt>
                <c:pt idx="29">
                  <c:v>14.961379537235809</c:v>
                </c:pt>
                <c:pt idx="30">
                  <c:v>15.460092188477004</c:v>
                </c:pt>
                <c:pt idx="31">
                  <c:v>15.958804839718196</c:v>
                </c:pt>
                <c:pt idx="32">
                  <c:v>16.45751749095939</c:v>
                </c:pt>
                <c:pt idx="33">
                  <c:v>16.956230142200585</c:v>
                </c:pt>
                <c:pt idx="34">
                  <c:v>17.454942793441777</c:v>
                </c:pt>
                <c:pt idx="35">
                  <c:v>17.953655444682973</c:v>
                </c:pt>
                <c:pt idx="36">
                  <c:v>18.45236809592416</c:v>
                </c:pt>
                <c:pt idx="37">
                  <c:v>18.95108074716536</c:v>
                </c:pt>
                <c:pt idx="38">
                  <c:v>19.449793398406552</c:v>
                </c:pt>
                <c:pt idx="39">
                  <c:v>19.948506049647747</c:v>
                </c:pt>
                <c:pt idx="40">
                  <c:v>20.447218700888936</c:v>
                </c:pt>
              </c:numCache>
            </c:numRef>
          </c:xVal>
          <c:yVal>
            <c:numRef>
              <c:f>'Med 4'!$N$12:$N$52</c:f>
              <c:numCache>
                <c:ptCount val="41"/>
                <c:pt idx="0">
                  <c:v>48.62238724416078</c:v>
                </c:pt>
                <c:pt idx="1">
                  <c:v>81.58724148011358</c:v>
                </c:pt>
                <c:pt idx="2">
                  <c:v>111.78181871766027</c:v>
                </c:pt>
                <c:pt idx="3">
                  <c:v>135.3129513991501</c:v>
                </c:pt>
                <c:pt idx="4">
                  <c:v>161.2183483588543</c:v>
                </c:pt>
                <c:pt idx="5">
                  <c:v>191.6547574451906</c:v>
                </c:pt>
                <c:pt idx="6">
                  <c:v>219.30178735004736</c:v>
                </c:pt>
                <c:pt idx="7">
                  <c:v>246.27964825011816</c:v>
                </c:pt>
                <c:pt idx="8">
                  <c:v>278.57118685806535</c:v>
                </c:pt>
                <c:pt idx="9">
                  <c:v>300.84408449296524</c:v>
                </c:pt>
                <c:pt idx="10">
                  <c:v>334.06708524055045</c:v>
                </c:pt>
                <c:pt idx="11">
                  <c:v>376.849362382799</c:v>
                </c:pt>
                <c:pt idx="12">
                  <c:v>410.25322334447367</c:v>
                </c:pt>
                <c:pt idx="13">
                  <c:v>474.41792758521495</c:v>
                </c:pt>
                <c:pt idx="14">
                  <c:v>533.7739884831943</c:v>
                </c:pt>
                <c:pt idx="15">
                  <c:v>597.3302108388526</c:v>
                </c:pt>
                <c:pt idx="16">
                  <c:v>671.61172375952</c:v>
                </c:pt>
                <c:pt idx="17">
                  <c:v>728.6623131986531</c:v>
                </c:pt>
                <c:pt idx="18">
                  <c:v>781.7998785477126</c:v>
                </c:pt>
                <c:pt idx="19">
                  <c:v>857.9094684980274</c:v>
                </c:pt>
                <c:pt idx="20">
                  <c:v>929.6221558091579</c:v>
                </c:pt>
                <c:pt idx="21">
                  <c:v>1002.4404815565267</c:v>
                </c:pt>
                <c:pt idx="22">
                  <c:v>1062.0638983990043</c:v>
                </c:pt>
                <c:pt idx="23">
                  <c:v>1133.8275158294791</c:v>
                </c:pt>
                <c:pt idx="24">
                  <c:v>1193.4214491977798</c:v>
                </c:pt>
                <c:pt idx="25">
                  <c:v>1260.439602245021</c:v>
                </c:pt>
                <c:pt idx="26">
                  <c:v>1328.8421894033074</c:v>
                </c:pt>
                <c:pt idx="27">
                  <c:v>1396.0159097485723</c:v>
                </c:pt>
                <c:pt idx="28">
                  <c:v>1435.5525322210397</c:v>
                </c:pt>
                <c:pt idx="29">
                  <c:v>1500.645802805984</c:v>
                </c:pt>
                <c:pt idx="30">
                  <c:v>1553.489974071884</c:v>
                </c:pt>
                <c:pt idx="31">
                  <c:v>1630.7651342189015</c:v>
                </c:pt>
                <c:pt idx="32">
                  <c:v>1700.6725837730821</c:v>
                </c:pt>
                <c:pt idx="33">
                  <c:v>1777.5806189433783</c:v>
                </c:pt>
                <c:pt idx="34">
                  <c:v>1833.0903039155735</c:v>
                </c:pt>
                <c:pt idx="35">
                  <c:v>1885.6715897797417</c:v>
                </c:pt>
                <c:pt idx="36">
                  <c:v>1955.286580908227</c:v>
                </c:pt>
                <c:pt idx="37">
                  <c:v>2023.330673535346</c:v>
                </c:pt>
                <c:pt idx="38">
                  <c:v>2108.8176595839345</c:v>
                </c:pt>
                <c:pt idx="39">
                  <c:v>2171.304158554899</c:v>
                </c:pt>
                <c:pt idx="40">
                  <c:v>2219.335211706951</c:v>
                </c:pt>
              </c:numCache>
            </c:numRef>
          </c:yVal>
          <c:smooth val="1"/>
        </c:ser>
        <c:axId val="31212736"/>
        <c:axId val="12479169"/>
      </c:scatterChart>
      <c:valAx>
        <c:axId val="3121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479169"/>
        <c:crosses val="autoZero"/>
        <c:crossBetween val="midCat"/>
        <c:dispUnits/>
      </c:valAx>
      <c:valAx>
        <c:axId val="1247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2127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525"/>
          <c:h val="0.95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5'!$O$10:$O$11</c:f>
              <c:strCache>
                <c:ptCount val="1"/>
                <c:pt idx="0">
                  <c:v>Deformação (mm/m)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5'!$O$12:$O$59</c:f>
              <c:numCache>
                <c:ptCount val="48"/>
                <c:pt idx="0">
                  <c:v>0.4987126512411936</c:v>
                </c:pt>
                <c:pt idx="1">
                  <c:v>0.9974253024823873</c:v>
                </c:pt>
                <c:pt idx="2">
                  <c:v>1.4961379537235808</c:v>
                </c:pt>
                <c:pt idx="3">
                  <c:v>1.9948506049647745</c:v>
                </c:pt>
                <c:pt idx="4">
                  <c:v>2.4935632562059684</c:v>
                </c:pt>
                <c:pt idx="5">
                  <c:v>2.9922759074471617</c:v>
                </c:pt>
                <c:pt idx="6">
                  <c:v>3.4909885586883553</c:v>
                </c:pt>
                <c:pt idx="7">
                  <c:v>3.989701209929549</c:v>
                </c:pt>
                <c:pt idx="8">
                  <c:v>4.488413861170743</c:v>
                </c:pt>
                <c:pt idx="9">
                  <c:v>4.987126512411937</c:v>
                </c:pt>
                <c:pt idx="10">
                  <c:v>5.4858391636531305</c:v>
                </c:pt>
                <c:pt idx="11">
                  <c:v>5.984551814894323</c:v>
                </c:pt>
                <c:pt idx="12">
                  <c:v>6.483264466135517</c:v>
                </c:pt>
                <c:pt idx="13">
                  <c:v>6.981977117376711</c:v>
                </c:pt>
                <c:pt idx="14">
                  <c:v>7.480689768617904</c:v>
                </c:pt>
                <c:pt idx="15">
                  <c:v>7.979402419859098</c:v>
                </c:pt>
                <c:pt idx="16">
                  <c:v>8.478115071100293</c:v>
                </c:pt>
                <c:pt idx="17">
                  <c:v>8.976827722341486</c:v>
                </c:pt>
                <c:pt idx="18">
                  <c:v>9.47554037358268</c:v>
                </c:pt>
                <c:pt idx="19">
                  <c:v>9.974253024823874</c:v>
                </c:pt>
                <c:pt idx="20">
                  <c:v>10.472965676065067</c:v>
                </c:pt>
                <c:pt idx="21">
                  <c:v>10.971678327306261</c:v>
                </c:pt>
                <c:pt idx="22">
                  <c:v>11.470390978547455</c:v>
                </c:pt>
                <c:pt idx="23">
                  <c:v>11.969103629788647</c:v>
                </c:pt>
                <c:pt idx="24">
                  <c:v>12.46781628102984</c:v>
                </c:pt>
                <c:pt idx="25">
                  <c:v>12.966528932271034</c:v>
                </c:pt>
                <c:pt idx="26">
                  <c:v>13.465241583512228</c:v>
                </c:pt>
                <c:pt idx="27">
                  <c:v>13.963954234753421</c:v>
                </c:pt>
                <c:pt idx="28">
                  <c:v>14.462666885994617</c:v>
                </c:pt>
                <c:pt idx="29">
                  <c:v>14.961379537235809</c:v>
                </c:pt>
                <c:pt idx="30">
                  <c:v>15.460092188477004</c:v>
                </c:pt>
                <c:pt idx="31">
                  <c:v>15.958804839718196</c:v>
                </c:pt>
                <c:pt idx="32">
                  <c:v>16.45751749095939</c:v>
                </c:pt>
                <c:pt idx="33">
                  <c:v>16.956230142200585</c:v>
                </c:pt>
                <c:pt idx="34">
                  <c:v>17.454942793441777</c:v>
                </c:pt>
                <c:pt idx="35">
                  <c:v>17.953655444682973</c:v>
                </c:pt>
                <c:pt idx="36">
                  <c:v>18.45236809592416</c:v>
                </c:pt>
                <c:pt idx="37">
                  <c:v>18.95108074716536</c:v>
                </c:pt>
                <c:pt idx="38">
                  <c:v>19.449793398406552</c:v>
                </c:pt>
                <c:pt idx="39">
                  <c:v>19.948506049647747</c:v>
                </c:pt>
                <c:pt idx="40">
                  <c:v>20.447218700888936</c:v>
                </c:pt>
                <c:pt idx="41">
                  <c:v>20.945931352130135</c:v>
                </c:pt>
                <c:pt idx="42">
                  <c:v>21.444644003371327</c:v>
                </c:pt>
                <c:pt idx="43">
                  <c:v>21.943356654612522</c:v>
                </c:pt>
                <c:pt idx="44">
                  <c:v>22.442069305853714</c:v>
                </c:pt>
                <c:pt idx="45">
                  <c:v>22.94078195709491</c:v>
                </c:pt>
                <c:pt idx="46">
                  <c:v>23.4394946083361</c:v>
                </c:pt>
                <c:pt idx="47">
                  <c:v>23.938207259577293</c:v>
                </c:pt>
              </c:numCache>
            </c:numRef>
          </c:xVal>
          <c:yVal>
            <c:numRef>
              <c:f>'Med 5'!$N$12:$N$59</c:f>
              <c:numCache>
                <c:ptCount val="48"/>
                <c:pt idx="0">
                  <c:v>61.27601360115026</c:v>
                </c:pt>
                <c:pt idx="1">
                  <c:v>92.28729726846306</c:v>
                </c:pt>
                <c:pt idx="2">
                  <c:v>102.57511270356034</c:v>
                </c:pt>
                <c:pt idx="3">
                  <c:v>109.88357104967494</c:v>
                </c:pt>
                <c:pt idx="4">
                  <c:v>131.845720809956</c:v>
                </c:pt>
                <c:pt idx="5">
                  <c:v>149.2423394928538</c:v>
                </c:pt>
                <c:pt idx="6">
                  <c:v>165.22978734266331</c:v>
                </c:pt>
                <c:pt idx="7">
                  <c:v>181.9466690889663</c:v>
                </c:pt>
                <c:pt idx="8">
                  <c:v>211.8504842217982</c:v>
                </c:pt>
                <c:pt idx="9">
                  <c:v>235.89007197961476</c:v>
                </c:pt>
                <c:pt idx="10">
                  <c:v>259.9541337090015</c:v>
                </c:pt>
                <c:pt idx="11">
                  <c:v>287.81779103928847</c:v>
                </c:pt>
                <c:pt idx="12">
                  <c:v>336.1157862134733</c:v>
                </c:pt>
                <c:pt idx="13">
                  <c:v>377.10589443109166</c:v>
                </c:pt>
                <c:pt idx="14">
                  <c:v>395.4809428327015</c:v>
                </c:pt>
                <c:pt idx="15">
                  <c:v>424.543375812909</c:v>
                </c:pt>
                <c:pt idx="16">
                  <c:v>482.16867085121385</c:v>
                </c:pt>
                <c:pt idx="17">
                  <c:v>553.7450730530338</c:v>
                </c:pt>
                <c:pt idx="18">
                  <c:v>603.65323755642</c:v>
                </c:pt>
                <c:pt idx="19">
                  <c:v>647.7185939968872</c:v>
                </c:pt>
                <c:pt idx="20">
                  <c:v>721.1344307990003</c:v>
                </c:pt>
                <c:pt idx="21">
                  <c:v>788.2455301814584</c:v>
                </c:pt>
                <c:pt idx="22">
                  <c:v>834.5101117241533</c:v>
                </c:pt>
                <c:pt idx="23">
                  <c:v>891.7168208706082</c:v>
                </c:pt>
                <c:pt idx="24">
                  <c:v>959.0697872686461</c:v>
                </c:pt>
                <c:pt idx="25">
                  <c:v>997.6723459763322</c:v>
                </c:pt>
                <c:pt idx="26">
                  <c:v>1060.4181809760664</c:v>
                </c:pt>
                <c:pt idx="27">
                  <c:v>1126.4334200642463</c:v>
                </c:pt>
                <c:pt idx="28">
                  <c:v>1188.245172724791</c:v>
                </c:pt>
                <c:pt idx="29">
                  <c:v>1252.2578579739516</c:v>
                </c:pt>
                <c:pt idx="30">
                  <c:v>1314.509823488615</c:v>
                </c:pt>
                <c:pt idx="31">
                  <c:v>1383.7305658710154</c:v>
                </c:pt>
                <c:pt idx="32">
                  <c:v>1441.949692419238</c:v>
                </c:pt>
                <c:pt idx="33">
                  <c:v>1505.979553105906</c:v>
                </c:pt>
                <c:pt idx="34">
                  <c:v>1548.2561513662</c:v>
                </c:pt>
                <c:pt idx="35">
                  <c:v>1598.8778425226728</c:v>
                </c:pt>
                <c:pt idx="36">
                  <c:v>1656.72941356055</c:v>
                </c:pt>
                <c:pt idx="37">
                  <c:v>1720.8603395616694</c:v>
                </c:pt>
                <c:pt idx="38">
                  <c:v>1764.791428254697</c:v>
                </c:pt>
                <c:pt idx="39">
                  <c:v>1809.9043924539976</c:v>
                </c:pt>
                <c:pt idx="40">
                  <c:v>1850.4679205265463</c:v>
                </c:pt>
                <c:pt idx="41">
                  <c:v>1910.5590873108276</c:v>
                </c:pt>
                <c:pt idx="42">
                  <c:v>1976.2029184357343</c:v>
                </c:pt>
                <c:pt idx="43">
                  <c:v>2037.9351498293765</c:v>
                </c:pt>
                <c:pt idx="44">
                  <c:v>2099.014151476065</c:v>
                </c:pt>
                <c:pt idx="45">
                  <c:v>2137.143447569212</c:v>
                </c:pt>
                <c:pt idx="46">
                  <c:v>2191.3775462799895</c:v>
                </c:pt>
                <c:pt idx="47">
                  <c:v>2223.5844598872873</c:v>
                </c:pt>
              </c:numCache>
            </c:numRef>
          </c:yVal>
          <c:smooth val="1"/>
        </c:ser>
        <c:axId val="45203658"/>
        <c:axId val="4179739"/>
      </c:scatterChart>
      <c:valAx>
        <c:axId val="45203658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13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79739"/>
        <c:crosses val="autoZero"/>
        <c:crossBetween val="midCat"/>
        <c:dispUnits/>
      </c:valAx>
      <c:valAx>
        <c:axId val="417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2036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</cols>
  <sheetData>
    <row r="1" ht="18">
      <c r="A1" s="1" t="s">
        <v>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2.75">
      <c r="A3" s="2" t="s">
        <v>4</v>
      </c>
      <c r="B3" s="3"/>
      <c r="C3" s="3"/>
      <c r="D3" s="3"/>
      <c r="E3" s="3"/>
      <c r="F3" s="3"/>
      <c r="G3" s="3"/>
      <c r="H3" s="3"/>
      <c r="I3" s="2"/>
      <c r="K3" s="3"/>
      <c r="M3" s="2"/>
    </row>
    <row r="4" spans="1:13" ht="12.75">
      <c r="A4" s="7" t="s">
        <v>7</v>
      </c>
      <c r="B4" s="3">
        <v>66.1</v>
      </c>
      <c r="C4" s="3" t="s">
        <v>16</v>
      </c>
      <c r="E4" s="3"/>
      <c r="F4" s="3"/>
      <c r="G4" s="3"/>
      <c r="H4" s="3"/>
      <c r="I4" s="3"/>
      <c r="K4" s="3"/>
      <c r="M4" s="4"/>
    </row>
    <row r="5" spans="1:13" ht="15.75">
      <c r="A5" s="6" t="s">
        <v>8</v>
      </c>
      <c r="B5" s="13">
        <f>13/6.91</f>
        <v>1.8813314037626627</v>
      </c>
      <c r="C5" s="3" t="s">
        <v>17</v>
      </c>
      <c r="E5" s="3"/>
      <c r="F5" s="3"/>
      <c r="G5" s="3"/>
      <c r="H5" s="3"/>
      <c r="I5" s="3"/>
      <c r="J5" s="3"/>
      <c r="K5" s="3"/>
      <c r="M5" s="4"/>
    </row>
    <row r="6" spans="1:13" ht="12.75">
      <c r="A6" s="7" t="s">
        <v>9</v>
      </c>
      <c r="B6" s="13">
        <f>0.555/2</f>
        <v>0.2775</v>
      </c>
      <c r="C6" s="3" t="s">
        <v>18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10</v>
      </c>
      <c r="B7" s="13">
        <v>3.5</v>
      </c>
      <c r="C7" s="3" t="s">
        <v>19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11</v>
      </c>
      <c r="B8" s="3">
        <v>10</v>
      </c>
      <c r="C8" s="3" t="s">
        <v>20</v>
      </c>
      <c r="E8" s="3"/>
      <c r="F8" s="3"/>
      <c r="G8" s="3"/>
      <c r="H8" s="3"/>
      <c r="I8" s="3"/>
      <c r="J8" s="3"/>
      <c r="K8" s="3"/>
    </row>
    <row r="10" spans="2:15" ht="12.75">
      <c r="B10" s="11" t="s">
        <v>1</v>
      </c>
      <c r="C10" t="s">
        <v>2</v>
      </c>
      <c r="H10" t="s">
        <v>5</v>
      </c>
      <c r="N10" t="s">
        <v>12</v>
      </c>
      <c r="O10" t="s">
        <v>14</v>
      </c>
    </row>
    <row r="11" spans="2:15" ht="12.75">
      <c r="B11" s="11" t="s">
        <v>3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t="s">
        <v>6</v>
      </c>
      <c r="N11" t="s">
        <v>13</v>
      </c>
      <c r="O11" t="s">
        <v>15</v>
      </c>
    </row>
    <row r="12" spans="1:15" ht="12.75">
      <c r="A12">
        <v>1</v>
      </c>
      <c r="B12" s="15">
        <v>3.1</v>
      </c>
      <c r="C12" s="5">
        <v>67</v>
      </c>
      <c r="D12" s="5">
        <v>136</v>
      </c>
      <c r="E12" s="5">
        <v>205</v>
      </c>
      <c r="F12" s="5"/>
      <c r="G12" s="5"/>
      <c r="H12" s="4">
        <f>0.02*$B$4*C12/C$11</f>
        <v>88.57399999999998</v>
      </c>
      <c r="I12" s="4">
        <f>0.02*$B$4*D12/D$11</f>
        <v>89.89599999999999</v>
      </c>
      <c r="J12" s="4">
        <f>0.02*$B$4*E12/E$11</f>
        <v>90.33666666666666</v>
      </c>
      <c r="K12" s="4"/>
      <c r="L12" s="4"/>
      <c r="M12" s="4">
        <f>AVERAGE(H12:L12)</f>
        <v>89.60222222222221</v>
      </c>
      <c r="N12" s="9">
        <f>(($B$5*M12^2)/(1000*PI()*$B$6^2))</f>
        <v>62.43484225167056</v>
      </c>
      <c r="O12" s="9">
        <f>(2*PI()*$B$8*A12*($B$7+$B$6))/($B$4*3.6)</f>
        <v>0.9974253024823873</v>
      </c>
    </row>
    <row r="13" spans="1:15" ht="12.75">
      <c r="A13">
        <v>2</v>
      </c>
      <c r="B13" s="15">
        <v>8.3</v>
      </c>
      <c r="C13" s="5">
        <v>99</v>
      </c>
      <c r="D13" s="5">
        <v>199</v>
      </c>
      <c r="E13" s="5">
        <v>299</v>
      </c>
      <c r="F13" s="5">
        <v>400</v>
      </c>
      <c r="G13" s="5"/>
      <c r="H13" s="4">
        <f aca="true" t="shared" si="0" ref="H13:H31">0.02*$B$4*C13/C$11</f>
        <v>130.878</v>
      </c>
      <c r="I13" s="4">
        <f aca="true" t="shared" si="1" ref="I13:I31">0.02*$B$4*D13/D$11</f>
        <v>131.539</v>
      </c>
      <c r="J13" s="4">
        <f aca="true" t="shared" si="2" ref="J13:J31">0.02*$B$4*E13/E$11</f>
        <v>131.75933333333333</v>
      </c>
      <c r="K13" s="4">
        <f aca="true" t="shared" si="3" ref="K13:K31">0.02*$B$4*F13/F$11</f>
        <v>132.2</v>
      </c>
      <c r="L13" s="4"/>
      <c r="M13" s="4">
        <f aca="true" t="shared" si="4" ref="M13:M31">AVERAGE(H13:L13)</f>
        <v>131.59408333333334</v>
      </c>
      <c r="N13" s="9">
        <f aca="true" t="shared" si="5" ref="N13:N31">(($B$5*M13^2)/(1000*PI()*$B$6^2))</f>
        <v>134.6673095619382</v>
      </c>
      <c r="O13" s="9">
        <f>(2*PI()*$B$8*A13*($B$7+$B$6))/($B$4*3.6)</f>
        <v>1.9948506049647745</v>
      </c>
    </row>
    <row r="14" spans="1:15" ht="12.75">
      <c r="A14">
        <v>3</v>
      </c>
      <c r="B14" s="15">
        <v>12.1</v>
      </c>
      <c r="C14" s="5">
        <v>141</v>
      </c>
      <c r="D14" s="5">
        <v>284</v>
      </c>
      <c r="E14" s="5">
        <v>427</v>
      </c>
      <c r="F14" s="5">
        <v>569</v>
      </c>
      <c r="G14" s="5">
        <v>715</v>
      </c>
      <c r="H14" s="4">
        <f t="shared" si="0"/>
        <v>186.402</v>
      </c>
      <c r="I14" s="4">
        <f t="shared" si="1"/>
        <v>187.724</v>
      </c>
      <c r="J14" s="4">
        <f t="shared" si="2"/>
        <v>188.16466666666665</v>
      </c>
      <c r="K14" s="4">
        <f t="shared" si="3"/>
        <v>188.0545</v>
      </c>
      <c r="L14" s="4">
        <f aca="true" t="shared" si="6" ref="L14:L31">0.02*$B$4*G14/G$11</f>
        <v>189.046</v>
      </c>
      <c r="M14" s="4">
        <f t="shared" si="4"/>
        <v>187.8782333333333</v>
      </c>
      <c r="N14" s="9">
        <f t="shared" si="5"/>
        <v>274.5000278318358</v>
      </c>
      <c r="O14" s="9">
        <f aca="true" t="shared" si="7" ref="O14:O31">(2*PI()*$B$8*A14*($B$7+$B$6))/($B$4*3.6)</f>
        <v>2.9922759074471617</v>
      </c>
    </row>
    <row r="15" spans="1:15" ht="12.75">
      <c r="A15">
        <v>4</v>
      </c>
      <c r="B15" s="15">
        <v>15.1</v>
      </c>
      <c r="C15" s="5">
        <v>155</v>
      </c>
      <c r="D15" s="5">
        <v>311</v>
      </c>
      <c r="E15" s="5">
        <v>468</v>
      </c>
      <c r="F15" s="5">
        <v>623</v>
      </c>
      <c r="G15" s="5">
        <v>782</v>
      </c>
      <c r="H15" s="4">
        <f t="shared" si="0"/>
        <v>204.90999999999997</v>
      </c>
      <c r="I15" s="4">
        <f t="shared" si="1"/>
        <v>205.57099999999997</v>
      </c>
      <c r="J15" s="4">
        <f t="shared" si="2"/>
        <v>206.23199999999997</v>
      </c>
      <c r="K15" s="4">
        <f t="shared" si="3"/>
        <v>205.90149999999997</v>
      </c>
      <c r="L15" s="4">
        <f t="shared" si="6"/>
        <v>206.76079999999996</v>
      </c>
      <c r="M15" s="4">
        <f t="shared" si="4"/>
        <v>205.87506</v>
      </c>
      <c r="N15" s="9">
        <f t="shared" si="5"/>
        <v>329.6073858518015</v>
      </c>
      <c r="O15" s="9">
        <f t="shared" si="7"/>
        <v>3.989701209929549</v>
      </c>
    </row>
    <row r="16" spans="1:15" ht="12.75">
      <c r="A16">
        <v>5</v>
      </c>
      <c r="B16" s="15">
        <v>17.4</v>
      </c>
      <c r="C16" s="5">
        <v>168</v>
      </c>
      <c r="D16" s="5">
        <v>335</v>
      </c>
      <c r="E16" s="5">
        <v>503</v>
      </c>
      <c r="F16" s="5">
        <v>672</v>
      </c>
      <c r="G16" s="5">
        <v>842</v>
      </c>
      <c r="H16" s="4">
        <f t="shared" si="0"/>
        <v>222.09599999999998</v>
      </c>
      <c r="I16" s="4">
        <f t="shared" si="1"/>
        <v>221.43499999999997</v>
      </c>
      <c r="J16" s="4">
        <f t="shared" si="2"/>
        <v>221.6553333333333</v>
      </c>
      <c r="K16" s="4">
        <f t="shared" si="3"/>
        <v>222.09599999999998</v>
      </c>
      <c r="L16" s="4">
        <f t="shared" si="6"/>
        <v>222.62479999999996</v>
      </c>
      <c r="M16" s="4">
        <f t="shared" si="4"/>
        <v>221.98142666666664</v>
      </c>
      <c r="N16" s="9">
        <f t="shared" si="5"/>
        <v>383.19755893266677</v>
      </c>
      <c r="O16" s="9">
        <f t="shared" si="7"/>
        <v>4.987126512411937</v>
      </c>
    </row>
    <row r="17" spans="1:15" ht="12.75">
      <c r="A17">
        <v>6</v>
      </c>
      <c r="B17" s="15">
        <v>20.2</v>
      </c>
      <c r="C17" s="5"/>
      <c r="D17" s="5">
        <v>366</v>
      </c>
      <c r="E17" s="5">
        <v>549</v>
      </c>
      <c r="F17" s="5">
        <v>732</v>
      </c>
      <c r="G17" s="5">
        <v>919</v>
      </c>
      <c r="H17" s="4"/>
      <c r="I17" s="4">
        <f t="shared" si="1"/>
        <v>241.92599999999996</v>
      </c>
      <c r="J17" s="4">
        <f t="shared" si="2"/>
        <v>241.92599999999996</v>
      </c>
      <c r="K17" s="4">
        <f t="shared" si="3"/>
        <v>241.92599999999996</v>
      </c>
      <c r="L17" s="4">
        <f t="shared" si="6"/>
        <v>242.98359999999997</v>
      </c>
      <c r="M17" s="4">
        <f t="shared" si="4"/>
        <v>242.19039999999995</v>
      </c>
      <c r="N17" s="9">
        <f t="shared" si="5"/>
        <v>456.1454070438842</v>
      </c>
      <c r="O17" s="9">
        <f t="shared" si="7"/>
        <v>5.984551814894323</v>
      </c>
    </row>
    <row r="18" spans="1:15" ht="12.75">
      <c r="A18">
        <v>7</v>
      </c>
      <c r="B18" s="15">
        <v>23</v>
      </c>
      <c r="C18" s="5">
        <v>197</v>
      </c>
      <c r="D18" s="5">
        <v>394</v>
      </c>
      <c r="E18" s="5">
        <v>592</v>
      </c>
      <c r="F18" s="5">
        <v>790</v>
      </c>
      <c r="G18" s="5">
        <v>988</v>
      </c>
      <c r="H18" s="4">
        <f t="shared" si="0"/>
        <v>260.43399999999997</v>
      </c>
      <c r="I18" s="4">
        <f t="shared" si="1"/>
        <v>260.43399999999997</v>
      </c>
      <c r="J18" s="4">
        <f t="shared" si="2"/>
        <v>260.87466666666666</v>
      </c>
      <c r="K18" s="4">
        <f t="shared" si="3"/>
        <v>261.09499999999997</v>
      </c>
      <c r="L18" s="4">
        <f t="shared" si="6"/>
        <v>261.2271999999999</v>
      </c>
      <c r="M18" s="4">
        <f t="shared" si="4"/>
        <v>260.81297333333333</v>
      </c>
      <c r="N18" s="9">
        <f t="shared" si="5"/>
        <v>528.9904574373736</v>
      </c>
      <c r="O18" s="9">
        <f t="shared" si="7"/>
        <v>6.981977117376711</v>
      </c>
    </row>
    <row r="19" spans="1:15" ht="12.75">
      <c r="A19">
        <v>8</v>
      </c>
      <c r="B19" s="15">
        <v>26.3</v>
      </c>
      <c r="C19" s="5">
        <v>218</v>
      </c>
      <c r="D19" s="5">
        <v>437</v>
      </c>
      <c r="E19" s="5">
        <v>657</v>
      </c>
      <c r="F19" s="5">
        <v>875</v>
      </c>
      <c r="G19" s="5">
        <v>1096</v>
      </c>
      <c r="H19" s="4">
        <f t="shared" si="0"/>
        <v>288.19599999999997</v>
      </c>
      <c r="I19" s="4">
        <f t="shared" si="1"/>
        <v>288.85699999999997</v>
      </c>
      <c r="J19" s="4">
        <f t="shared" si="2"/>
        <v>289.518</v>
      </c>
      <c r="K19" s="4">
        <f t="shared" si="3"/>
        <v>289.18749999999994</v>
      </c>
      <c r="L19" s="4">
        <f t="shared" si="6"/>
        <v>289.78239999999994</v>
      </c>
      <c r="M19" s="4">
        <f t="shared" si="4"/>
        <v>289.10818</v>
      </c>
      <c r="N19" s="9">
        <f t="shared" si="5"/>
        <v>649.9953006544538</v>
      </c>
      <c r="O19" s="9">
        <f t="shared" si="7"/>
        <v>7.979402419859098</v>
      </c>
    </row>
    <row r="20" spans="1:15" ht="12.75">
      <c r="A20">
        <v>9</v>
      </c>
      <c r="B20" s="15">
        <v>29.5</v>
      </c>
      <c r="C20" s="5"/>
      <c r="D20" s="5">
        <v>465</v>
      </c>
      <c r="E20" s="5">
        <v>699</v>
      </c>
      <c r="F20" s="5">
        <v>932</v>
      </c>
      <c r="G20" s="5">
        <v>1165</v>
      </c>
      <c r="H20" s="4"/>
      <c r="I20" s="4">
        <f t="shared" si="1"/>
        <v>307.36499999999995</v>
      </c>
      <c r="J20" s="4">
        <f t="shared" si="2"/>
        <v>308.02599999999995</v>
      </c>
      <c r="K20" s="4">
        <f t="shared" si="3"/>
        <v>308.02599999999995</v>
      </c>
      <c r="L20" s="4">
        <f t="shared" si="6"/>
        <v>308.02599999999995</v>
      </c>
      <c r="M20" s="4">
        <f t="shared" si="4"/>
        <v>307.86074999999994</v>
      </c>
      <c r="N20" s="9">
        <f t="shared" si="5"/>
        <v>737.0519566130599</v>
      </c>
      <c r="O20" s="9">
        <f t="shared" si="7"/>
        <v>8.976827722341486</v>
      </c>
    </row>
    <row r="21" spans="1:15" ht="12.75">
      <c r="A21">
        <v>10</v>
      </c>
      <c r="B21" s="15">
        <v>32</v>
      </c>
      <c r="C21" s="5">
        <v>251</v>
      </c>
      <c r="D21" s="5">
        <v>505</v>
      </c>
      <c r="E21" s="5">
        <v>759</v>
      </c>
      <c r="F21" s="5">
        <v>1012</v>
      </c>
      <c r="G21" s="5">
        <v>1266</v>
      </c>
      <c r="H21" s="4">
        <f t="shared" si="0"/>
        <v>331.82199999999995</v>
      </c>
      <c r="I21" s="4">
        <f t="shared" si="1"/>
        <v>333.80499999999995</v>
      </c>
      <c r="J21" s="4">
        <f t="shared" si="2"/>
        <v>334.46599999999995</v>
      </c>
      <c r="K21" s="4">
        <f t="shared" si="3"/>
        <v>334.46599999999995</v>
      </c>
      <c r="L21" s="4">
        <f t="shared" si="6"/>
        <v>334.7304</v>
      </c>
      <c r="M21" s="4">
        <f t="shared" si="4"/>
        <v>333.8578799999999</v>
      </c>
      <c r="N21" s="9">
        <f t="shared" si="5"/>
        <v>866.7876600279533</v>
      </c>
      <c r="O21" s="9">
        <f t="shared" si="7"/>
        <v>9.974253024823874</v>
      </c>
    </row>
    <row r="22" spans="1:15" ht="12.75">
      <c r="A22">
        <v>11</v>
      </c>
      <c r="B22" s="15">
        <v>35</v>
      </c>
      <c r="C22" s="5">
        <v>270</v>
      </c>
      <c r="D22" s="5">
        <v>541</v>
      </c>
      <c r="E22" s="5">
        <v>812</v>
      </c>
      <c r="F22" s="5">
        <v>1082</v>
      </c>
      <c r="G22" s="5">
        <v>1355</v>
      </c>
      <c r="H22" s="4">
        <f t="shared" si="0"/>
        <v>356.93999999999994</v>
      </c>
      <c r="I22" s="4">
        <f t="shared" si="1"/>
        <v>357.60099999999994</v>
      </c>
      <c r="J22" s="4">
        <f t="shared" si="2"/>
        <v>357.8213333333333</v>
      </c>
      <c r="K22" s="4">
        <f t="shared" si="3"/>
        <v>357.60099999999994</v>
      </c>
      <c r="L22" s="4">
        <f t="shared" si="6"/>
        <v>358.26199999999994</v>
      </c>
      <c r="M22" s="4">
        <f t="shared" si="4"/>
        <v>357.6450666666666</v>
      </c>
      <c r="N22" s="9">
        <f t="shared" si="5"/>
        <v>994.7041615444823</v>
      </c>
      <c r="O22" s="9">
        <f t="shared" si="7"/>
        <v>10.971678327306261</v>
      </c>
    </row>
    <row r="23" spans="1:15" ht="12.75">
      <c r="A23">
        <v>12</v>
      </c>
      <c r="B23" s="15">
        <v>38.8</v>
      </c>
      <c r="C23" s="5">
        <v>287</v>
      </c>
      <c r="D23" s="5">
        <v>576</v>
      </c>
      <c r="E23" s="5">
        <v>864</v>
      </c>
      <c r="F23" s="5">
        <v>1152</v>
      </c>
      <c r="G23" s="5">
        <v>1440</v>
      </c>
      <c r="H23" s="4">
        <f t="shared" si="0"/>
        <v>379.41399999999993</v>
      </c>
      <c r="I23" s="4">
        <f t="shared" si="1"/>
        <v>380.73599999999993</v>
      </c>
      <c r="J23" s="4">
        <f t="shared" si="2"/>
        <v>380.73599999999993</v>
      </c>
      <c r="K23" s="4">
        <f t="shared" si="3"/>
        <v>380.73599999999993</v>
      </c>
      <c r="L23" s="4">
        <f t="shared" si="6"/>
        <v>380.736</v>
      </c>
      <c r="M23" s="4">
        <f t="shared" si="4"/>
        <v>380.47159999999997</v>
      </c>
      <c r="N23" s="9">
        <f t="shared" si="5"/>
        <v>1125.7292402644389</v>
      </c>
      <c r="O23" s="9">
        <f t="shared" si="7"/>
        <v>11.969103629788647</v>
      </c>
    </row>
    <row r="24" spans="1:15" ht="12.75">
      <c r="A24">
        <v>13</v>
      </c>
      <c r="B24" s="15">
        <v>42.3</v>
      </c>
      <c r="C24" s="5">
        <v>307</v>
      </c>
      <c r="D24" s="5">
        <v>615</v>
      </c>
      <c r="E24" s="5">
        <v>922</v>
      </c>
      <c r="F24" s="5">
        <v>1231</v>
      </c>
      <c r="G24" s="5"/>
      <c r="H24" s="4">
        <f t="shared" si="0"/>
        <v>405.8539999999999</v>
      </c>
      <c r="I24" s="4">
        <f t="shared" si="1"/>
        <v>406.51499999999993</v>
      </c>
      <c r="J24" s="4">
        <f t="shared" si="2"/>
        <v>406.2946666666666</v>
      </c>
      <c r="K24" s="4">
        <f t="shared" si="3"/>
        <v>406.84549999999996</v>
      </c>
      <c r="L24" s="4"/>
      <c r="M24" s="4">
        <f t="shared" si="4"/>
        <v>406.3772916666666</v>
      </c>
      <c r="N24" s="9">
        <f t="shared" si="5"/>
        <v>1284.246292236423</v>
      </c>
      <c r="O24" s="9">
        <f t="shared" si="7"/>
        <v>12.966528932271034</v>
      </c>
    </row>
    <row r="25" spans="1:15" ht="12.75">
      <c r="A25">
        <v>14</v>
      </c>
      <c r="B25" s="15">
        <v>47</v>
      </c>
      <c r="C25" s="5">
        <v>318</v>
      </c>
      <c r="D25" s="5">
        <v>639</v>
      </c>
      <c r="E25" s="5">
        <v>958</v>
      </c>
      <c r="F25" s="5">
        <v>1278</v>
      </c>
      <c r="G25" s="5">
        <v>1599</v>
      </c>
      <c r="H25" s="4">
        <f t="shared" si="0"/>
        <v>420.39599999999996</v>
      </c>
      <c r="I25" s="4">
        <f t="shared" si="1"/>
        <v>422.37899999999996</v>
      </c>
      <c r="J25" s="4">
        <f t="shared" si="2"/>
        <v>422.15866666666665</v>
      </c>
      <c r="K25" s="4">
        <f t="shared" si="3"/>
        <v>422.37899999999996</v>
      </c>
      <c r="L25" s="4">
        <f t="shared" si="6"/>
        <v>422.77559999999994</v>
      </c>
      <c r="M25" s="4">
        <f t="shared" si="4"/>
        <v>422.0176533333333</v>
      </c>
      <c r="N25" s="9">
        <f t="shared" si="5"/>
        <v>1385.002935135658</v>
      </c>
      <c r="O25" s="9">
        <f t="shared" si="7"/>
        <v>13.963954234753421</v>
      </c>
    </row>
    <row r="26" spans="1:15" ht="12.75">
      <c r="A26">
        <v>15</v>
      </c>
      <c r="B26" s="15">
        <v>49.6</v>
      </c>
      <c r="C26" s="5">
        <v>333</v>
      </c>
      <c r="D26" s="5">
        <v>667</v>
      </c>
      <c r="E26" s="5">
        <v>1000</v>
      </c>
      <c r="F26" s="5">
        <v>1335</v>
      </c>
      <c r="G26" s="5">
        <v>1669</v>
      </c>
      <c r="H26" s="4">
        <f t="shared" si="0"/>
        <v>440.22599999999994</v>
      </c>
      <c r="I26" s="4">
        <f t="shared" si="1"/>
        <v>440.88699999999994</v>
      </c>
      <c r="J26" s="4">
        <f t="shared" si="2"/>
        <v>440.6666666666666</v>
      </c>
      <c r="K26" s="4">
        <f t="shared" si="3"/>
        <v>441.2175</v>
      </c>
      <c r="L26" s="4">
        <f t="shared" si="6"/>
        <v>441.2835999999999</v>
      </c>
      <c r="M26" s="4">
        <f t="shared" si="4"/>
        <v>440.8561533333333</v>
      </c>
      <c r="N26" s="9">
        <f t="shared" si="5"/>
        <v>1511.4134099486264</v>
      </c>
      <c r="O26" s="9">
        <f t="shared" si="7"/>
        <v>14.961379537235809</v>
      </c>
    </row>
    <row r="27" spans="1:15" ht="12.75">
      <c r="A27">
        <v>16</v>
      </c>
      <c r="B27" s="15">
        <v>52.8</v>
      </c>
      <c r="C27" s="5">
        <v>347</v>
      </c>
      <c r="D27" s="5">
        <v>696</v>
      </c>
      <c r="E27" s="5">
        <v>1044</v>
      </c>
      <c r="F27" s="5">
        <v>1392</v>
      </c>
      <c r="G27" s="5">
        <v>1741</v>
      </c>
      <c r="H27" s="4">
        <f t="shared" si="0"/>
        <v>458.7339999999999</v>
      </c>
      <c r="I27" s="4">
        <f t="shared" si="1"/>
        <v>460.0559999999999</v>
      </c>
      <c r="J27" s="4">
        <f t="shared" si="2"/>
        <v>460.056</v>
      </c>
      <c r="K27" s="4">
        <f t="shared" si="3"/>
        <v>460.0559999999999</v>
      </c>
      <c r="L27" s="4">
        <f t="shared" si="6"/>
        <v>460.32039999999995</v>
      </c>
      <c r="M27" s="4">
        <f t="shared" si="4"/>
        <v>459.8444799999999</v>
      </c>
      <c r="N27" s="9">
        <f t="shared" si="5"/>
        <v>1644.414934743228</v>
      </c>
      <c r="O27" s="9">
        <f t="shared" si="7"/>
        <v>15.958804839718196</v>
      </c>
    </row>
    <row r="28" spans="1:15" ht="12.75">
      <c r="A28">
        <v>17</v>
      </c>
      <c r="B28" s="15">
        <v>56.5</v>
      </c>
      <c r="C28" s="5">
        <v>359</v>
      </c>
      <c r="D28" s="5">
        <v>719</v>
      </c>
      <c r="E28" s="5">
        <v>1077</v>
      </c>
      <c r="F28" s="5">
        <v>1438</v>
      </c>
      <c r="G28" s="5">
        <v>1797</v>
      </c>
      <c r="H28" s="4">
        <f t="shared" si="0"/>
        <v>474.59799999999996</v>
      </c>
      <c r="I28" s="4">
        <f t="shared" si="1"/>
        <v>475.25899999999996</v>
      </c>
      <c r="J28" s="4">
        <f t="shared" si="2"/>
        <v>474.59799999999996</v>
      </c>
      <c r="K28" s="4">
        <f t="shared" si="3"/>
        <v>475.25899999999996</v>
      </c>
      <c r="L28" s="4">
        <f t="shared" si="6"/>
        <v>475.1267999999999</v>
      </c>
      <c r="M28" s="4">
        <f t="shared" si="4"/>
        <v>474.96816</v>
      </c>
      <c r="N28" s="9">
        <f t="shared" si="5"/>
        <v>1754.3589295486497</v>
      </c>
      <c r="O28" s="9">
        <f t="shared" si="7"/>
        <v>16.956230142200585</v>
      </c>
    </row>
    <row r="29" spans="1:15" ht="12.75">
      <c r="A29">
        <v>18</v>
      </c>
      <c r="B29" s="15">
        <v>62</v>
      </c>
      <c r="C29" s="5">
        <v>374</v>
      </c>
      <c r="D29" s="5">
        <v>749</v>
      </c>
      <c r="E29" s="5">
        <v>1124</v>
      </c>
      <c r="F29" s="5">
        <v>1499</v>
      </c>
      <c r="G29" s="5">
        <v>1875</v>
      </c>
      <c r="H29" s="4">
        <f t="shared" si="0"/>
        <v>494.42799999999994</v>
      </c>
      <c r="I29" s="4">
        <f t="shared" si="1"/>
        <v>495.08899999999994</v>
      </c>
      <c r="J29" s="4">
        <f t="shared" si="2"/>
        <v>495.3093333333333</v>
      </c>
      <c r="K29" s="4">
        <f t="shared" si="3"/>
        <v>495.4194999999999</v>
      </c>
      <c r="L29" s="4">
        <f t="shared" si="6"/>
        <v>495.7499999999999</v>
      </c>
      <c r="M29" s="4">
        <f t="shared" si="4"/>
        <v>495.1991666666666</v>
      </c>
      <c r="N29" s="9">
        <f t="shared" si="5"/>
        <v>1906.9937411137025</v>
      </c>
      <c r="O29" s="9">
        <f t="shared" si="7"/>
        <v>17.953655444682973</v>
      </c>
    </row>
    <row r="30" spans="1:15" ht="12.75">
      <c r="A30">
        <v>19</v>
      </c>
      <c r="B30" s="15">
        <v>67.6</v>
      </c>
      <c r="C30" s="5">
        <v>387</v>
      </c>
      <c r="D30" s="5">
        <v>774</v>
      </c>
      <c r="E30" s="5">
        <v>1162</v>
      </c>
      <c r="F30" s="5">
        <v>1549</v>
      </c>
      <c r="G30" s="5">
        <v>1938</v>
      </c>
      <c r="H30" s="4">
        <f t="shared" si="0"/>
        <v>511.6139999999999</v>
      </c>
      <c r="I30" s="4">
        <f t="shared" si="1"/>
        <v>511.6139999999999</v>
      </c>
      <c r="J30" s="4">
        <f t="shared" si="2"/>
        <v>512.0546666666665</v>
      </c>
      <c r="K30" s="4">
        <f t="shared" si="3"/>
        <v>511.94449999999995</v>
      </c>
      <c r="L30" s="4">
        <f t="shared" si="6"/>
        <v>512.4071999999999</v>
      </c>
      <c r="M30" s="4">
        <f t="shared" si="4"/>
        <v>511.9268733333332</v>
      </c>
      <c r="N30" s="9">
        <f t="shared" si="5"/>
        <v>2038.0053218268167</v>
      </c>
      <c r="O30" s="9">
        <f t="shared" si="7"/>
        <v>18.95108074716536</v>
      </c>
    </row>
    <row r="31" spans="1:15" ht="12.75">
      <c r="A31">
        <v>20</v>
      </c>
      <c r="B31" s="15">
        <v>72.3</v>
      </c>
      <c r="C31" s="5">
        <v>397</v>
      </c>
      <c r="D31" s="5">
        <v>794</v>
      </c>
      <c r="E31" s="5">
        <v>1191</v>
      </c>
      <c r="F31" s="5">
        <v>1589</v>
      </c>
      <c r="G31" s="5">
        <v>1987</v>
      </c>
      <c r="H31" s="4">
        <f t="shared" si="0"/>
        <v>524.834</v>
      </c>
      <c r="I31" s="4">
        <f t="shared" si="1"/>
        <v>524.834</v>
      </c>
      <c r="J31" s="4">
        <f t="shared" si="2"/>
        <v>524.834</v>
      </c>
      <c r="K31" s="4">
        <f t="shared" si="3"/>
        <v>525.1645</v>
      </c>
      <c r="L31" s="4">
        <f t="shared" si="6"/>
        <v>525.3628</v>
      </c>
      <c r="M31" s="4">
        <f t="shared" si="4"/>
        <v>525.00586</v>
      </c>
      <c r="N31" s="9">
        <f t="shared" si="5"/>
        <v>2143.4717258607297</v>
      </c>
      <c r="O31" s="9">
        <f t="shared" si="7"/>
        <v>19.948506049647747</v>
      </c>
    </row>
    <row r="35" ht="15.75">
      <c r="B35" s="12"/>
    </row>
  </sheetData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</cols>
  <sheetData>
    <row r="1" ht="18">
      <c r="A1" s="1" t="s">
        <v>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2.75">
      <c r="A3" s="2" t="s">
        <v>4</v>
      </c>
      <c r="B3" s="3"/>
      <c r="C3" s="3"/>
      <c r="D3" s="3"/>
      <c r="E3" s="3"/>
      <c r="F3" s="3"/>
      <c r="G3" s="3"/>
      <c r="H3" s="3"/>
      <c r="I3" s="2"/>
      <c r="K3" s="3"/>
      <c r="M3" s="2"/>
    </row>
    <row r="4" spans="1:13" ht="12.75">
      <c r="A4" s="7" t="s">
        <v>7</v>
      </c>
      <c r="B4" s="3">
        <v>66.1</v>
      </c>
      <c r="C4" s="3" t="s">
        <v>16</v>
      </c>
      <c r="E4" s="3"/>
      <c r="F4" s="3"/>
      <c r="G4" s="3"/>
      <c r="H4" s="3"/>
      <c r="I4" s="3"/>
      <c r="K4" s="3"/>
      <c r="M4" s="4"/>
    </row>
    <row r="5" spans="1:13" ht="15.75">
      <c r="A5" s="6" t="s">
        <v>8</v>
      </c>
      <c r="B5" s="13">
        <f>13/6.91</f>
        <v>1.8813314037626627</v>
      </c>
      <c r="C5" s="3" t="s">
        <v>17</v>
      </c>
      <c r="E5" s="3"/>
      <c r="F5" s="3"/>
      <c r="G5" s="3"/>
      <c r="H5" s="3"/>
      <c r="I5" s="3"/>
      <c r="J5" s="3"/>
      <c r="K5" s="3"/>
      <c r="M5" s="4"/>
    </row>
    <row r="6" spans="1:13" ht="12.75">
      <c r="A6" s="7" t="s">
        <v>9</v>
      </c>
      <c r="B6" s="13">
        <f>0.555/2</f>
        <v>0.2775</v>
      </c>
      <c r="C6" s="3" t="s">
        <v>18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10</v>
      </c>
      <c r="B7" s="13">
        <v>3.5</v>
      </c>
      <c r="C7" s="3" t="s">
        <v>19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11</v>
      </c>
      <c r="B8" s="3">
        <v>5</v>
      </c>
      <c r="C8" s="3" t="s">
        <v>20</v>
      </c>
      <c r="E8" s="3"/>
      <c r="F8" s="3"/>
      <c r="G8" s="3"/>
      <c r="H8" s="3"/>
      <c r="I8" s="3"/>
      <c r="J8" s="3"/>
      <c r="K8" s="3"/>
    </row>
    <row r="10" spans="2:15" ht="12.75">
      <c r="B10" t="s">
        <v>1</v>
      </c>
      <c r="C10" t="s">
        <v>2</v>
      </c>
      <c r="H10" t="s">
        <v>5</v>
      </c>
      <c r="N10" t="s">
        <v>12</v>
      </c>
      <c r="O10" t="s">
        <v>14</v>
      </c>
    </row>
    <row r="11" spans="2:15" ht="12.75">
      <c r="B11" t="s">
        <v>3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11" t="s">
        <v>6</v>
      </c>
      <c r="N11" t="s">
        <v>13</v>
      </c>
      <c r="O11" t="s">
        <v>15</v>
      </c>
    </row>
    <row r="12" spans="1:15" ht="12.75">
      <c r="A12">
        <v>1</v>
      </c>
      <c r="B12" s="14">
        <v>4.5</v>
      </c>
      <c r="C12" s="5">
        <v>54</v>
      </c>
      <c r="D12" s="5">
        <v>109</v>
      </c>
      <c r="E12" s="5">
        <v>165</v>
      </c>
      <c r="F12" s="5">
        <v>221</v>
      </c>
      <c r="G12" s="5">
        <v>280</v>
      </c>
      <c r="H12" s="4">
        <f aca="true" t="shared" si="0" ref="H12:H48">0.02*$B$4*C12/C$11</f>
        <v>71.38799999999999</v>
      </c>
      <c r="I12" s="4">
        <f aca="true" t="shared" si="1" ref="I12:I48">0.02*$B$4*D12/D$11</f>
        <v>72.04899999999999</v>
      </c>
      <c r="J12" s="4">
        <f aca="true" t="shared" si="2" ref="J12:J48">0.02*$B$4*E12/E$11</f>
        <v>72.71</v>
      </c>
      <c r="K12" s="4">
        <f aca="true" t="shared" si="3" ref="K12:K48">0.02*$B$4*F12/F$11</f>
        <v>73.0405</v>
      </c>
      <c r="L12" s="4">
        <f aca="true" t="shared" si="4" ref="L12:L48">0.02*$B$4*G12/G$11</f>
        <v>74.032</v>
      </c>
      <c r="M12" s="4">
        <f aca="true" t="shared" si="5" ref="M12:M48">AVERAGE(H12:L12)</f>
        <v>72.6439</v>
      </c>
      <c r="N12" s="9">
        <f>(($B$5*M12^2)/(1000*PI()*$B$6^2))</f>
        <v>41.038148732996554</v>
      </c>
      <c r="O12" s="9">
        <f>(2*PI()*$B$8*A12*($B$7+$B$6))/($B$4*3.6)</f>
        <v>0.4987126512411936</v>
      </c>
    </row>
    <row r="13" spans="1:15" ht="12.75">
      <c r="A13">
        <v>2</v>
      </c>
      <c r="B13" s="14">
        <v>10.15</v>
      </c>
      <c r="C13" s="5">
        <v>70</v>
      </c>
      <c r="D13" s="5">
        <v>142</v>
      </c>
      <c r="E13" s="5">
        <v>213</v>
      </c>
      <c r="F13" s="5">
        <v>287</v>
      </c>
      <c r="G13" s="5"/>
      <c r="H13" s="4">
        <f t="shared" si="0"/>
        <v>92.53999999999999</v>
      </c>
      <c r="I13" s="4">
        <f t="shared" si="1"/>
        <v>93.862</v>
      </c>
      <c r="J13" s="4">
        <f t="shared" si="2"/>
        <v>93.86199999999998</v>
      </c>
      <c r="K13" s="4">
        <f t="shared" si="3"/>
        <v>94.85349999999998</v>
      </c>
      <c r="L13" s="4"/>
      <c r="M13" s="4">
        <f t="shared" si="5"/>
        <v>93.77937499999999</v>
      </c>
      <c r="N13" s="9">
        <f aca="true" t="shared" si="6" ref="N13:N48">(($B$5*M13^2)/(1000*PI()*$B$6^2))</f>
        <v>68.39181437945449</v>
      </c>
      <c r="O13" s="9">
        <f>(2*PI()*$B$8*A13*($B$7+$B$6))/($B$4*3.6)</f>
        <v>0.9974253024823873</v>
      </c>
    </row>
    <row r="14" spans="1:15" ht="12.75">
      <c r="A14">
        <v>3</v>
      </c>
      <c r="B14" s="14">
        <v>15</v>
      </c>
      <c r="C14" s="5">
        <v>86</v>
      </c>
      <c r="D14" s="5">
        <v>173</v>
      </c>
      <c r="E14" s="5">
        <v>261</v>
      </c>
      <c r="F14" s="5">
        <v>349</v>
      </c>
      <c r="G14" s="5">
        <v>442</v>
      </c>
      <c r="H14" s="4">
        <f t="shared" si="0"/>
        <v>113.692</v>
      </c>
      <c r="I14" s="4">
        <f t="shared" si="1"/>
        <v>114.35299999999998</v>
      </c>
      <c r="J14" s="4">
        <f t="shared" si="2"/>
        <v>115.014</v>
      </c>
      <c r="K14" s="4">
        <f t="shared" si="3"/>
        <v>115.34449999999998</v>
      </c>
      <c r="L14" s="4">
        <f t="shared" si="4"/>
        <v>116.86479999999999</v>
      </c>
      <c r="M14" s="4">
        <f t="shared" si="5"/>
        <v>115.05366</v>
      </c>
      <c r="N14" s="9">
        <f t="shared" si="6"/>
        <v>102.94146265180142</v>
      </c>
      <c r="O14" s="9">
        <f aca="true" t="shared" si="7" ref="O14:O48">(2*PI()*$B$8*A14*($B$7+$B$6))/($B$4*3.6)</f>
        <v>1.4961379537235808</v>
      </c>
    </row>
    <row r="15" spans="1:15" ht="12.75">
      <c r="A15">
        <v>4</v>
      </c>
      <c r="B15" s="14">
        <v>19.25</v>
      </c>
      <c r="C15" s="5">
        <v>108</v>
      </c>
      <c r="D15" s="5">
        <v>217</v>
      </c>
      <c r="E15" s="5">
        <v>326</v>
      </c>
      <c r="F15" s="5">
        <v>438</v>
      </c>
      <c r="G15" s="5">
        <v>543</v>
      </c>
      <c r="H15" s="4">
        <f t="shared" si="0"/>
        <v>142.77599999999998</v>
      </c>
      <c r="I15" s="4">
        <f t="shared" si="1"/>
        <v>143.43699999999998</v>
      </c>
      <c r="J15" s="4">
        <f t="shared" si="2"/>
        <v>143.6573333333333</v>
      </c>
      <c r="K15" s="4">
        <f t="shared" si="3"/>
        <v>144.759</v>
      </c>
      <c r="L15" s="4">
        <f t="shared" si="4"/>
        <v>143.56919999999997</v>
      </c>
      <c r="M15" s="4">
        <f t="shared" si="5"/>
        <v>143.63970666666665</v>
      </c>
      <c r="N15" s="9">
        <f t="shared" si="6"/>
        <v>160.44954004067532</v>
      </c>
      <c r="O15" s="9">
        <f t="shared" si="7"/>
        <v>1.9948506049647745</v>
      </c>
    </row>
    <row r="16" spans="1:15" ht="12.75">
      <c r="A16">
        <v>5</v>
      </c>
      <c r="B16" s="14">
        <v>23.4</v>
      </c>
      <c r="C16" s="5">
        <v>127</v>
      </c>
      <c r="D16" s="5">
        <v>253</v>
      </c>
      <c r="E16" s="5">
        <v>382</v>
      </c>
      <c r="F16" s="5">
        <v>510</v>
      </c>
      <c r="G16" s="5">
        <v>636</v>
      </c>
      <c r="H16" s="4">
        <f t="shared" si="0"/>
        <v>167.89399999999998</v>
      </c>
      <c r="I16" s="4">
        <f t="shared" si="1"/>
        <v>167.23299999999998</v>
      </c>
      <c r="J16" s="4">
        <f t="shared" si="2"/>
        <v>168.33466666666666</v>
      </c>
      <c r="K16" s="4">
        <f t="shared" si="3"/>
        <v>168.55499999999998</v>
      </c>
      <c r="L16" s="4">
        <f t="shared" si="4"/>
        <v>168.15839999999997</v>
      </c>
      <c r="M16" s="4">
        <f t="shared" si="5"/>
        <v>168.0350133333333</v>
      </c>
      <c r="N16" s="9">
        <f t="shared" si="6"/>
        <v>219.5781020484149</v>
      </c>
      <c r="O16" s="9">
        <f t="shared" si="7"/>
        <v>2.4935632562059684</v>
      </c>
    </row>
    <row r="17" spans="1:15" ht="12.75">
      <c r="A17">
        <v>6</v>
      </c>
      <c r="B17" s="14">
        <v>28.32</v>
      </c>
      <c r="C17" s="5">
        <v>143</v>
      </c>
      <c r="D17" s="5">
        <v>288</v>
      </c>
      <c r="E17" s="5">
        <v>434</v>
      </c>
      <c r="F17" s="5">
        <v>579</v>
      </c>
      <c r="G17" s="5">
        <v>726</v>
      </c>
      <c r="H17" s="4">
        <f t="shared" si="0"/>
        <v>189.04599999999996</v>
      </c>
      <c r="I17" s="4">
        <f t="shared" si="1"/>
        <v>190.36799999999997</v>
      </c>
      <c r="J17" s="4">
        <f t="shared" si="2"/>
        <v>191.2493333333333</v>
      </c>
      <c r="K17" s="4">
        <f t="shared" si="3"/>
        <v>191.35949999999997</v>
      </c>
      <c r="L17" s="4">
        <f t="shared" si="4"/>
        <v>191.9544</v>
      </c>
      <c r="M17" s="4">
        <f t="shared" si="5"/>
        <v>190.79544666666663</v>
      </c>
      <c r="N17" s="9">
        <f t="shared" si="6"/>
        <v>283.0906133867726</v>
      </c>
      <c r="O17" s="9">
        <f t="shared" si="7"/>
        <v>2.9922759074471617</v>
      </c>
    </row>
    <row r="18" spans="1:15" ht="12.75">
      <c r="A18">
        <v>7</v>
      </c>
      <c r="B18" s="14">
        <v>32.74</v>
      </c>
      <c r="C18" s="5">
        <v>165</v>
      </c>
      <c r="D18" s="5">
        <v>330</v>
      </c>
      <c r="E18" s="5">
        <v>497</v>
      </c>
      <c r="F18" s="5">
        <v>662</v>
      </c>
      <c r="G18" s="5">
        <v>831</v>
      </c>
      <c r="H18" s="4">
        <f t="shared" si="0"/>
        <v>218.12999999999997</v>
      </c>
      <c r="I18" s="4">
        <f t="shared" si="1"/>
        <v>218.12999999999997</v>
      </c>
      <c r="J18" s="4">
        <f t="shared" si="2"/>
        <v>219.01133333333328</v>
      </c>
      <c r="K18" s="4">
        <f t="shared" si="3"/>
        <v>218.79099999999997</v>
      </c>
      <c r="L18" s="4">
        <f t="shared" si="4"/>
        <v>219.71639999999996</v>
      </c>
      <c r="M18" s="4">
        <f t="shared" si="5"/>
        <v>218.75574666666662</v>
      </c>
      <c r="N18" s="9">
        <f t="shared" si="6"/>
        <v>372.1417526420855</v>
      </c>
      <c r="O18" s="9">
        <f t="shared" si="7"/>
        <v>3.4909885586883553</v>
      </c>
    </row>
    <row r="19" spans="1:15" ht="12.75">
      <c r="A19">
        <v>8</v>
      </c>
      <c r="B19" s="14">
        <v>36.8</v>
      </c>
      <c r="C19" s="5">
        <v>182</v>
      </c>
      <c r="D19" s="5">
        <v>366</v>
      </c>
      <c r="E19" s="5">
        <v>548</v>
      </c>
      <c r="F19" s="5">
        <v>732</v>
      </c>
      <c r="G19" s="5">
        <v>917</v>
      </c>
      <c r="H19" s="4">
        <f t="shared" si="0"/>
        <v>240.60399999999998</v>
      </c>
      <c r="I19" s="4">
        <f t="shared" si="1"/>
        <v>241.92599999999996</v>
      </c>
      <c r="J19" s="4">
        <f t="shared" si="2"/>
        <v>241.4853333333333</v>
      </c>
      <c r="K19" s="4">
        <f t="shared" si="3"/>
        <v>241.92599999999996</v>
      </c>
      <c r="L19" s="4">
        <f t="shared" si="4"/>
        <v>242.45479999999998</v>
      </c>
      <c r="M19" s="4">
        <f t="shared" si="5"/>
        <v>241.67922666666664</v>
      </c>
      <c r="N19" s="9">
        <f t="shared" si="6"/>
        <v>454.2219344244215</v>
      </c>
      <c r="O19" s="9">
        <f t="shared" si="7"/>
        <v>3.989701209929549</v>
      </c>
    </row>
    <row r="20" spans="1:15" ht="12.75">
      <c r="A20">
        <v>9</v>
      </c>
      <c r="B20" s="14">
        <v>41.5</v>
      </c>
      <c r="C20" s="5">
        <v>192</v>
      </c>
      <c r="D20" s="5">
        <v>384</v>
      </c>
      <c r="E20" s="5">
        <v>577</v>
      </c>
      <c r="F20" s="5">
        <v>769</v>
      </c>
      <c r="G20" s="5">
        <v>963</v>
      </c>
      <c r="H20" s="4">
        <f t="shared" si="0"/>
        <v>253.82399999999996</v>
      </c>
      <c r="I20" s="4">
        <f t="shared" si="1"/>
        <v>253.82399999999996</v>
      </c>
      <c r="J20" s="4">
        <f t="shared" si="2"/>
        <v>254.2646666666666</v>
      </c>
      <c r="K20" s="4">
        <f t="shared" si="3"/>
        <v>254.15449999999996</v>
      </c>
      <c r="L20" s="4">
        <f t="shared" si="4"/>
        <v>254.61719999999997</v>
      </c>
      <c r="M20" s="4">
        <f t="shared" si="5"/>
        <v>254.13687333333328</v>
      </c>
      <c r="N20" s="9">
        <f t="shared" si="6"/>
        <v>502.25563994146313</v>
      </c>
      <c r="O20" s="9">
        <f t="shared" si="7"/>
        <v>4.488413861170743</v>
      </c>
    </row>
    <row r="21" spans="1:15" ht="12.75">
      <c r="A21">
        <v>10</v>
      </c>
      <c r="B21" s="14">
        <v>46.1</v>
      </c>
      <c r="C21" s="5">
        <v>202</v>
      </c>
      <c r="D21" s="5">
        <v>405</v>
      </c>
      <c r="E21" s="5">
        <v>609</v>
      </c>
      <c r="F21" s="5">
        <v>812</v>
      </c>
      <c r="G21" s="5">
        <v>1016</v>
      </c>
      <c r="H21" s="4">
        <f t="shared" si="0"/>
        <v>267.044</v>
      </c>
      <c r="I21" s="4">
        <f t="shared" si="1"/>
        <v>267.705</v>
      </c>
      <c r="J21" s="4">
        <f t="shared" si="2"/>
        <v>268.366</v>
      </c>
      <c r="K21" s="4">
        <f t="shared" si="3"/>
        <v>268.366</v>
      </c>
      <c r="L21" s="4">
        <f t="shared" si="4"/>
        <v>268.63039999999995</v>
      </c>
      <c r="M21" s="4">
        <f t="shared" si="5"/>
        <v>268.02228</v>
      </c>
      <c r="N21" s="9">
        <f t="shared" si="6"/>
        <v>558.6390004103838</v>
      </c>
      <c r="O21" s="9">
        <f t="shared" si="7"/>
        <v>4.987126512411937</v>
      </c>
    </row>
    <row r="22" spans="1:15" ht="12.75">
      <c r="A22">
        <v>11</v>
      </c>
      <c r="B22" s="14">
        <v>50.9</v>
      </c>
      <c r="C22" s="5">
        <v>214</v>
      </c>
      <c r="D22" s="5">
        <v>428</v>
      </c>
      <c r="E22" s="5">
        <v>643</v>
      </c>
      <c r="F22" s="5">
        <v>858</v>
      </c>
      <c r="G22" s="5">
        <v>1073</v>
      </c>
      <c r="H22" s="4">
        <f t="shared" si="0"/>
        <v>282.90799999999996</v>
      </c>
      <c r="I22" s="4">
        <f t="shared" si="1"/>
        <v>282.90799999999996</v>
      </c>
      <c r="J22" s="4">
        <f t="shared" si="2"/>
        <v>283.34866666666665</v>
      </c>
      <c r="K22" s="4">
        <f t="shared" si="3"/>
        <v>283.56899999999996</v>
      </c>
      <c r="L22" s="4">
        <f t="shared" si="4"/>
        <v>283.7012</v>
      </c>
      <c r="M22" s="4">
        <f t="shared" si="5"/>
        <v>283.2869733333333</v>
      </c>
      <c r="N22" s="9">
        <f t="shared" si="6"/>
        <v>624.0834505227459</v>
      </c>
      <c r="O22" s="9">
        <f t="shared" si="7"/>
        <v>5.4858391636531305</v>
      </c>
    </row>
    <row r="23" spans="1:15" ht="12.75">
      <c r="A23">
        <v>12</v>
      </c>
      <c r="B23" s="14">
        <v>54.8</v>
      </c>
      <c r="C23" s="5">
        <v>225</v>
      </c>
      <c r="D23" s="5">
        <v>450</v>
      </c>
      <c r="E23" s="5">
        <v>676</v>
      </c>
      <c r="F23" s="5">
        <v>901</v>
      </c>
      <c r="G23" s="5">
        <v>1126</v>
      </c>
      <c r="H23" s="4">
        <f t="shared" si="0"/>
        <v>297.45</v>
      </c>
      <c r="I23" s="4">
        <f t="shared" si="1"/>
        <v>297.45</v>
      </c>
      <c r="J23" s="4">
        <f t="shared" si="2"/>
        <v>297.8906666666666</v>
      </c>
      <c r="K23" s="4">
        <f t="shared" si="3"/>
        <v>297.78049999999996</v>
      </c>
      <c r="L23" s="4">
        <f t="shared" si="4"/>
        <v>297.71439999999996</v>
      </c>
      <c r="M23" s="4">
        <f t="shared" si="5"/>
        <v>297.6571133333333</v>
      </c>
      <c r="N23" s="9">
        <f t="shared" si="6"/>
        <v>689.0043894158686</v>
      </c>
      <c r="O23" s="9">
        <f t="shared" si="7"/>
        <v>5.984551814894323</v>
      </c>
    </row>
    <row r="24" spans="1:15" ht="12.75">
      <c r="A24">
        <v>13</v>
      </c>
      <c r="B24" s="14">
        <v>61.4</v>
      </c>
      <c r="C24" s="5">
        <v>237</v>
      </c>
      <c r="D24" s="5">
        <v>474</v>
      </c>
      <c r="E24" s="5">
        <v>711</v>
      </c>
      <c r="F24" s="5">
        <v>948</v>
      </c>
      <c r="G24" s="5">
        <v>1189</v>
      </c>
      <c r="H24" s="4">
        <f t="shared" si="0"/>
        <v>313.31399999999996</v>
      </c>
      <c r="I24" s="4">
        <f t="shared" si="1"/>
        <v>313.31399999999996</v>
      </c>
      <c r="J24" s="4">
        <f t="shared" si="2"/>
        <v>313.31399999999996</v>
      </c>
      <c r="K24" s="4">
        <f t="shared" si="3"/>
        <v>313.31399999999996</v>
      </c>
      <c r="L24" s="4">
        <f t="shared" si="4"/>
        <v>314.37159999999994</v>
      </c>
      <c r="M24" s="4">
        <f t="shared" si="5"/>
        <v>313.52552</v>
      </c>
      <c r="N24" s="9">
        <f t="shared" si="6"/>
        <v>764.4256495764456</v>
      </c>
      <c r="O24" s="9">
        <f t="shared" si="7"/>
        <v>6.483264466135517</v>
      </c>
    </row>
    <row r="25" spans="1:15" ht="12.75">
      <c r="A25">
        <v>14</v>
      </c>
      <c r="B25" s="14">
        <v>65.4</v>
      </c>
      <c r="C25" s="5">
        <v>246</v>
      </c>
      <c r="D25" s="5">
        <v>491</v>
      </c>
      <c r="E25" s="5">
        <v>738</v>
      </c>
      <c r="F25" s="5">
        <v>984</v>
      </c>
      <c r="G25" s="5">
        <v>1232</v>
      </c>
      <c r="H25" s="4">
        <f t="shared" si="0"/>
        <v>325.212</v>
      </c>
      <c r="I25" s="4">
        <f t="shared" si="1"/>
        <v>324.551</v>
      </c>
      <c r="J25" s="4">
        <f t="shared" si="2"/>
        <v>325.21199999999993</v>
      </c>
      <c r="K25" s="4">
        <f t="shared" si="3"/>
        <v>325.212</v>
      </c>
      <c r="L25" s="4">
        <f t="shared" si="4"/>
        <v>325.7407999999999</v>
      </c>
      <c r="M25" s="4">
        <f t="shared" si="5"/>
        <v>325.18556</v>
      </c>
      <c r="N25" s="9">
        <f t="shared" si="6"/>
        <v>822.3410345769698</v>
      </c>
      <c r="O25" s="9">
        <f t="shared" si="7"/>
        <v>6.981977117376711</v>
      </c>
    </row>
    <row r="26" spans="1:15" ht="12.75">
      <c r="A26">
        <v>15</v>
      </c>
      <c r="B26" s="14">
        <v>70</v>
      </c>
      <c r="C26" s="5">
        <v>255</v>
      </c>
      <c r="D26" s="5">
        <v>511</v>
      </c>
      <c r="E26" s="5">
        <v>768</v>
      </c>
      <c r="F26" s="5">
        <v>1024</v>
      </c>
      <c r="G26" s="5">
        <v>1281</v>
      </c>
      <c r="H26" s="4">
        <f t="shared" si="0"/>
        <v>337.10999999999996</v>
      </c>
      <c r="I26" s="4">
        <f t="shared" si="1"/>
        <v>337.77099999999996</v>
      </c>
      <c r="J26" s="4">
        <f t="shared" si="2"/>
        <v>338.43199999999996</v>
      </c>
      <c r="K26" s="4">
        <f t="shared" si="3"/>
        <v>338.43199999999996</v>
      </c>
      <c r="L26" s="4">
        <f t="shared" si="4"/>
        <v>338.6963999999999</v>
      </c>
      <c r="M26" s="4">
        <f t="shared" si="5"/>
        <v>338.08827999999994</v>
      </c>
      <c r="N26" s="9">
        <f t="shared" si="6"/>
        <v>888.8934157813015</v>
      </c>
      <c r="O26" s="9">
        <f t="shared" si="7"/>
        <v>7.480689768617904</v>
      </c>
    </row>
    <row r="27" spans="1:15" ht="12.75">
      <c r="A27">
        <v>16</v>
      </c>
      <c r="B27" s="14">
        <v>75.5</v>
      </c>
      <c r="C27" s="5">
        <v>265</v>
      </c>
      <c r="D27" s="5">
        <v>532</v>
      </c>
      <c r="E27" s="5">
        <v>798</v>
      </c>
      <c r="F27" s="5">
        <v>1064</v>
      </c>
      <c r="G27" s="5">
        <v>1330</v>
      </c>
      <c r="H27" s="4">
        <f t="shared" si="0"/>
        <v>350.33</v>
      </c>
      <c r="I27" s="4">
        <f t="shared" si="1"/>
        <v>351.65199999999993</v>
      </c>
      <c r="J27" s="4">
        <f t="shared" si="2"/>
        <v>351.652</v>
      </c>
      <c r="K27" s="4">
        <f t="shared" si="3"/>
        <v>351.65199999999993</v>
      </c>
      <c r="L27" s="4">
        <f t="shared" si="4"/>
        <v>351.65199999999993</v>
      </c>
      <c r="M27" s="4">
        <f t="shared" si="5"/>
        <v>351.3876</v>
      </c>
      <c r="N27" s="9">
        <f t="shared" si="6"/>
        <v>960.201369017798</v>
      </c>
      <c r="O27" s="9">
        <f t="shared" si="7"/>
        <v>7.979402419859098</v>
      </c>
    </row>
    <row r="28" spans="1:15" ht="12.75">
      <c r="A28">
        <v>17</v>
      </c>
      <c r="B28" s="14">
        <v>80.52</v>
      </c>
      <c r="C28" s="5">
        <v>276</v>
      </c>
      <c r="D28" s="5">
        <v>554</v>
      </c>
      <c r="E28" s="5">
        <v>832</v>
      </c>
      <c r="F28" s="5">
        <v>1109</v>
      </c>
      <c r="G28" s="5">
        <v>1388</v>
      </c>
      <c r="H28" s="4">
        <f t="shared" si="0"/>
        <v>364.87199999999996</v>
      </c>
      <c r="I28" s="4">
        <f t="shared" si="1"/>
        <v>366.19399999999996</v>
      </c>
      <c r="J28" s="4">
        <f t="shared" si="2"/>
        <v>366.6346666666666</v>
      </c>
      <c r="K28" s="4">
        <f t="shared" si="3"/>
        <v>366.52449999999993</v>
      </c>
      <c r="L28" s="4">
        <f t="shared" si="4"/>
        <v>366.9871999999999</v>
      </c>
      <c r="M28" s="4">
        <f t="shared" si="5"/>
        <v>366.24247333333335</v>
      </c>
      <c r="N28" s="9">
        <f t="shared" si="6"/>
        <v>1043.102229887937</v>
      </c>
      <c r="O28" s="9">
        <f t="shared" si="7"/>
        <v>8.478115071100293</v>
      </c>
    </row>
    <row r="29" spans="1:15" ht="12.75">
      <c r="A29">
        <v>18</v>
      </c>
      <c r="B29" s="14">
        <v>85.7</v>
      </c>
      <c r="C29" s="5">
        <v>286</v>
      </c>
      <c r="D29" s="5">
        <v>572</v>
      </c>
      <c r="E29" s="5">
        <v>859</v>
      </c>
      <c r="F29" s="5">
        <v>1146</v>
      </c>
      <c r="G29" s="5">
        <v>1433</v>
      </c>
      <c r="H29" s="4">
        <f t="shared" si="0"/>
        <v>378.0919999999999</v>
      </c>
      <c r="I29" s="4">
        <f t="shared" si="1"/>
        <v>378.0919999999999</v>
      </c>
      <c r="J29" s="4">
        <f t="shared" si="2"/>
        <v>378.53266666666667</v>
      </c>
      <c r="K29" s="4">
        <f t="shared" si="3"/>
        <v>378.75299999999993</v>
      </c>
      <c r="L29" s="4">
        <f t="shared" si="4"/>
        <v>378.88519999999994</v>
      </c>
      <c r="M29" s="4">
        <f t="shared" si="5"/>
        <v>378.4709733333333</v>
      </c>
      <c r="N29" s="9">
        <f t="shared" si="6"/>
        <v>1113.921564307243</v>
      </c>
      <c r="O29" s="9">
        <f t="shared" si="7"/>
        <v>8.976827722341486</v>
      </c>
    </row>
    <row r="30" spans="1:15" ht="12.75">
      <c r="A30">
        <v>19</v>
      </c>
      <c r="B30" s="14">
        <v>91.21</v>
      </c>
      <c r="C30" s="5">
        <v>295</v>
      </c>
      <c r="D30" s="5">
        <v>590</v>
      </c>
      <c r="E30" s="5">
        <v>886</v>
      </c>
      <c r="F30" s="5">
        <v>1182</v>
      </c>
      <c r="G30" s="5">
        <v>1479</v>
      </c>
      <c r="H30" s="4">
        <f t="shared" si="0"/>
        <v>389.98999999999995</v>
      </c>
      <c r="I30" s="4">
        <f t="shared" si="1"/>
        <v>389.98999999999995</v>
      </c>
      <c r="J30" s="4">
        <f t="shared" si="2"/>
        <v>390.43066666666664</v>
      </c>
      <c r="K30" s="4">
        <f t="shared" si="3"/>
        <v>390.65099999999995</v>
      </c>
      <c r="L30" s="4">
        <f t="shared" si="4"/>
        <v>391.0476</v>
      </c>
      <c r="M30" s="4">
        <f t="shared" si="5"/>
        <v>390.4218533333333</v>
      </c>
      <c r="N30" s="9">
        <f t="shared" si="6"/>
        <v>1185.3802710594255</v>
      </c>
      <c r="O30" s="9">
        <f t="shared" si="7"/>
        <v>9.47554037358268</v>
      </c>
    </row>
    <row r="31" spans="1:15" ht="12.75">
      <c r="A31">
        <v>20</v>
      </c>
      <c r="B31" s="14">
        <v>95.8</v>
      </c>
      <c r="C31" s="5">
        <v>305</v>
      </c>
      <c r="D31" s="5">
        <v>610</v>
      </c>
      <c r="E31" s="5">
        <v>916</v>
      </c>
      <c r="F31" s="5">
        <v>1221</v>
      </c>
      <c r="G31" s="5">
        <v>1528</v>
      </c>
      <c r="H31" s="4">
        <f t="shared" si="0"/>
        <v>403.21</v>
      </c>
      <c r="I31" s="4">
        <f t="shared" si="1"/>
        <v>403.21</v>
      </c>
      <c r="J31" s="4">
        <f t="shared" si="2"/>
        <v>403.6506666666666</v>
      </c>
      <c r="K31" s="4">
        <f t="shared" si="3"/>
        <v>403.54049999999995</v>
      </c>
      <c r="L31" s="4">
        <f t="shared" si="4"/>
        <v>404.0032</v>
      </c>
      <c r="M31" s="4">
        <f t="shared" si="5"/>
        <v>403.52287333333334</v>
      </c>
      <c r="N31" s="9">
        <f t="shared" si="6"/>
        <v>1266.2684085269236</v>
      </c>
      <c r="O31" s="9">
        <f t="shared" si="7"/>
        <v>9.974253024823874</v>
      </c>
    </row>
    <row r="32" spans="1:15" ht="12.75">
      <c r="A32">
        <v>21</v>
      </c>
      <c r="B32" s="14">
        <v>100</v>
      </c>
      <c r="C32" s="5">
        <v>312</v>
      </c>
      <c r="D32" s="5">
        <v>626</v>
      </c>
      <c r="E32" s="5">
        <v>939</v>
      </c>
      <c r="F32" s="5">
        <v>1253</v>
      </c>
      <c r="G32" s="5">
        <v>1567</v>
      </c>
      <c r="H32" s="4">
        <f t="shared" si="0"/>
        <v>412.46399999999994</v>
      </c>
      <c r="I32" s="4">
        <f t="shared" si="1"/>
        <v>413.78599999999994</v>
      </c>
      <c r="J32" s="4">
        <f t="shared" si="2"/>
        <v>413.786</v>
      </c>
      <c r="K32" s="4">
        <f t="shared" si="3"/>
        <v>414.1165</v>
      </c>
      <c r="L32" s="4">
        <f t="shared" si="4"/>
        <v>414.31479999999993</v>
      </c>
      <c r="M32" s="4">
        <f t="shared" si="5"/>
        <v>413.69345999999996</v>
      </c>
      <c r="N32" s="9">
        <f t="shared" si="6"/>
        <v>1330.9041150429214</v>
      </c>
      <c r="O32" s="9">
        <f t="shared" si="7"/>
        <v>10.472965676065067</v>
      </c>
    </row>
    <row r="33" spans="1:15" ht="12.75">
      <c r="A33">
        <v>22</v>
      </c>
      <c r="B33" s="14">
        <v>104.5</v>
      </c>
      <c r="C33" s="5">
        <v>320</v>
      </c>
      <c r="D33" s="5">
        <v>643</v>
      </c>
      <c r="E33" s="5">
        <v>964</v>
      </c>
      <c r="F33" s="5">
        <v>1287</v>
      </c>
      <c r="G33" s="5">
        <v>1610</v>
      </c>
      <c r="H33" s="4">
        <f t="shared" si="0"/>
        <v>423.03999999999996</v>
      </c>
      <c r="I33" s="4">
        <f t="shared" si="1"/>
        <v>425.02299999999997</v>
      </c>
      <c r="J33" s="4">
        <f t="shared" si="2"/>
        <v>424.80266666666665</v>
      </c>
      <c r="K33" s="4">
        <f t="shared" si="3"/>
        <v>425.35349999999994</v>
      </c>
      <c r="L33" s="4">
        <f t="shared" si="4"/>
        <v>425.6839999999999</v>
      </c>
      <c r="M33" s="4">
        <f t="shared" si="5"/>
        <v>424.7806333333333</v>
      </c>
      <c r="N33" s="9">
        <f t="shared" si="6"/>
        <v>1403.1977302381683</v>
      </c>
      <c r="O33" s="9">
        <f t="shared" si="7"/>
        <v>10.971678327306261</v>
      </c>
    </row>
    <row r="34" spans="1:15" ht="12.75">
      <c r="A34">
        <v>23</v>
      </c>
      <c r="B34" s="14">
        <v>111.3</v>
      </c>
      <c r="C34" s="5">
        <v>326</v>
      </c>
      <c r="D34" s="5">
        <v>653</v>
      </c>
      <c r="E34" s="5">
        <v>981</v>
      </c>
      <c r="F34" s="5">
        <v>1308</v>
      </c>
      <c r="G34" s="5">
        <v>1637</v>
      </c>
      <c r="H34" s="4">
        <f t="shared" si="0"/>
        <v>430.9719999999999</v>
      </c>
      <c r="I34" s="4">
        <f t="shared" si="1"/>
        <v>431.6329999999999</v>
      </c>
      <c r="J34" s="4">
        <f t="shared" si="2"/>
        <v>432.2939999999999</v>
      </c>
      <c r="K34" s="4">
        <f t="shared" si="3"/>
        <v>432.2939999999999</v>
      </c>
      <c r="L34" s="4">
        <f t="shared" si="4"/>
        <v>432.8227999999999</v>
      </c>
      <c r="M34" s="4">
        <f t="shared" si="5"/>
        <v>432.00315999999987</v>
      </c>
      <c r="N34" s="9">
        <f t="shared" si="6"/>
        <v>1451.320415623859</v>
      </c>
      <c r="O34" s="9">
        <f t="shared" si="7"/>
        <v>11.470390978547455</v>
      </c>
    </row>
    <row r="35" spans="1:15" ht="12.75">
      <c r="A35">
        <v>24</v>
      </c>
      <c r="B35" s="14">
        <v>116.6</v>
      </c>
      <c r="C35" s="5">
        <v>333</v>
      </c>
      <c r="D35" s="5">
        <v>667</v>
      </c>
      <c r="E35" s="5">
        <v>1000</v>
      </c>
      <c r="F35" s="5">
        <v>1334</v>
      </c>
      <c r="G35" s="5"/>
      <c r="H35" s="4">
        <f t="shared" si="0"/>
        <v>440.22599999999994</v>
      </c>
      <c r="I35" s="4">
        <f t="shared" si="1"/>
        <v>440.88699999999994</v>
      </c>
      <c r="J35" s="4">
        <f t="shared" si="2"/>
        <v>440.6666666666666</v>
      </c>
      <c r="K35" s="4">
        <f t="shared" si="3"/>
        <v>440.88699999999994</v>
      </c>
      <c r="L35" s="4"/>
      <c r="M35" s="4">
        <f t="shared" si="5"/>
        <v>440.6666666666666</v>
      </c>
      <c r="N35" s="9">
        <f t="shared" si="6"/>
        <v>1510.1144323166754</v>
      </c>
      <c r="O35" s="9">
        <f t="shared" si="7"/>
        <v>11.969103629788647</v>
      </c>
    </row>
    <row r="36" spans="1:15" ht="12.75">
      <c r="A36">
        <v>25</v>
      </c>
      <c r="B36" s="14">
        <v>1</v>
      </c>
      <c r="C36" s="5">
        <v>339</v>
      </c>
      <c r="D36" s="5">
        <v>678</v>
      </c>
      <c r="E36" s="5">
        <v>1018</v>
      </c>
      <c r="F36" s="5">
        <v>1359</v>
      </c>
      <c r="G36" s="5">
        <v>1700</v>
      </c>
      <c r="H36" s="4">
        <f t="shared" si="0"/>
        <v>448.15799999999996</v>
      </c>
      <c r="I36" s="4">
        <f t="shared" si="1"/>
        <v>448.15799999999996</v>
      </c>
      <c r="J36" s="4">
        <f t="shared" si="2"/>
        <v>448.5986666666666</v>
      </c>
      <c r="K36" s="4">
        <f t="shared" si="3"/>
        <v>449.14949999999993</v>
      </c>
      <c r="L36" s="4">
        <f t="shared" si="4"/>
        <v>449.4799999999999</v>
      </c>
      <c r="M36" s="4">
        <f t="shared" si="5"/>
        <v>448.7088333333333</v>
      </c>
      <c r="N36" s="9">
        <f t="shared" si="6"/>
        <v>1565.736571584348</v>
      </c>
      <c r="O36" s="9">
        <f t="shared" si="7"/>
        <v>12.46781628102984</v>
      </c>
    </row>
    <row r="37" spans="1:15" ht="12.75">
      <c r="A37">
        <v>26</v>
      </c>
      <c r="B37" s="14">
        <v>6.4</v>
      </c>
      <c r="C37" s="5">
        <v>347</v>
      </c>
      <c r="D37" s="5">
        <v>693</v>
      </c>
      <c r="E37" s="5">
        <v>1041</v>
      </c>
      <c r="F37" s="5">
        <v>1388</v>
      </c>
      <c r="G37" s="5">
        <v>1737</v>
      </c>
      <c r="H37" s="4">
        <f t="shared" si="0"/>
        <v>458.7339999999999</v>
      </c>
      <c r="I37" s="4">
        <f t="shared" si="1"/>
        <v>458.0729999999999</v>
      </c>
      <c r="J37" s="4">
        <f t="shared" si="2"/>
        <v>458.7339999999999</v>
      </c>
      <c r="K37" s="4">
        <f t="shared" si="3"/>
        <v>458.7339999999999</v>
      </c>
      <c r="L37" s="4">
        <f t="shared" si="4"/>
        <v>459.26279999999997</v>
      </c>
      <c r="M37" s="4">
        <f t="shared" si="5"/>
        <v>458.70755999999994</v>
      </c>
      <c r="N37" s="9">
        <f t="shared" si="6"/>
        <v>1636.2936800688947</v>
      </c>
      <c r="O37" s="9">
        <f t="shared" si="7"/>
        <v>12.966528932271034</v>
      </c>
    </row>
    <row r="38" spans="1:15" ht="12.75">
      <c r="A38">
        <v>27</v>
      </c>
      <c r="B38" s="14">
        <v>11.5</v>
      </c>
      <c r="C38" s="5">
        <v>351</v>
      </c>
      <c r="D38" s="5">
        <v>702</v>
      </c>
      <c r="E38" s="5">
        <v>1054</v>
      </c>
      <c r="F38" s="5">
        <v>1406</v>
      </c>
      <c r="G38" s="5">
        <v>1758</v>
      </c>
      <c r="H38" s="4">
        <f t="shared" si="0"/>
        <v>464.02199999999993</v>
      </c>
      <c r="I38" s="4">
        <f t="shared" si="1"/>
        <v>464.02199999999993</v>
      </c>
      <c r="J38" s="4">
        <f t="shared" si="2"/>
        <v>464.4626666666666</v>
      </c>
      <c r="K38" s="4">
        <f t="shared" si="3"/>
        <v>464.68299999999994</v>
      </c>
      <c r="L38" s="4">
        <f t="shared" si="4"/>
        <v>464.8151999999999</v>
      </c>
      <c r="M38" s="4">
        <f t="shared" si="5"/>
        <v>464.40097333333324</v>
      </c>
      <c r="N38" s="9">
        <f t="shared" si="6"/>
        <v>1677.1646493184892</v>
      </c>
      <c r="O38" s="9">
        <f t="shared" si="7"/>
        <v>13.465241583512228</v>
      </c>
    </row>
    <row r="39" spans="1:15" ht="12.75">
      <c r="A39">
        <v>28</v>
      </c>
      <c r="B39" s="14">
        <v>16.4</v>
      </c>
      <c r="C39" s="5">
        <v>357</v>
      </c>
      <c r="D39" s="5">
        <v>716</v>
      </c>
      <c r="E39" s="5">
        <v>1074</v>
      </c>
      <c r="F39" s="5">
        <v>1431</v>
      </c>
      <c r="G39" s="5">
        <v>1791</v>
      </c>
      <c r="H39" s="4">
        <f t="shared" si="0"/>
        <v>471.95399999999995</v>
      </c>
      <c r="I39" s="4">
        <f t="shared" si="1"/>
        <v>473.27599999999995</v>
      </c>
      <c r="J39" s="4">
        <f t="shared" si="2"/>
        <v>473.2759999999999</v>
      </c>
      <c r="K39" s="4">
        <f t="shared" si="3"/>
        <v>472.9454999999999</v>
      </c>
      <c r="L39" s="4">
        <f t="shared" si="4"/>
        <v>473.5404</v>
      </c>
      <c r="M39" s="4">
        <f t="shared" si="5"/>
        <v>472.9983799999999</v>
      </c>
      <c r="N39" s="9">
        <f t="shared" si="6"/>
        <v>1739.8378070409392</v>
      </c>
      <c r="O39" s="9">
        <f t="shared" si="7"/>
        <v>13.963954234753421</v>
      </c>
    </row>
    <row r="40" spans="1:15" ht="12.75">
      <c r="A40">
        <v>29</v>
      </c>
      <c r="B40" s="14">
        <v>21.6</v>
      </c>
      <c r="C40" s="5">
        <v>365</v>
      </c>
      <c r="D40" s="5">
        <v>730</v>
      </c>
      <c r="E40" s="5">
        <v>1095</v>
      </c>
      <c r="F40" s="5">
        <v>1460</v>
      </c>
      <c r="G40" s="5">
        <v>1827</v>
      </c>
      <c r="H40" s="4">
        <f t="shared" si="0"/>
        <v>482.5299999999999</v>
      </c>
      <c r="I40" s="4">
        <f t="shared" si="1"/>
        <v>482.5299999999999</v>
      </c>
      <c r="J40" s="4">
        <f t="shared" si="2"/>
        <v>482.53</v>
      </c>
      <c r="K40" s="4">
        <f t="shared" si="3"/>
        <v>482.5299999999999</v>
      </c>
      <c r="L40" s="4">
        <f t="shared" si="4"/>
        <v>483.05879999999996</v>
      </c>
      <c r="M40" s="4">
        <f t="shared" si="5"/>
        <v>482.63575999999995</v>
      </c>
      <c r="N40" s="9">
        <f t="shared" si="6"/>
        <v>1811.458760336719</v>
      </c>
      <c r="O40" s="9">
        <f t="shared" si="7"/>
        <v>14.462666885994617</v>
      </c>
    </row>
    <row r="41" spans="1:15" ht="12.75">
      <c r="A41">
        <v>30</v>
      </c>
      <c r="B41" s="14">
        <v>26.7</v>
      </c>
      <c r="C41" s="5">
        <v>368</v>
      </c>
      <c r="D41" s="5">
        <v>737</v>
      </c>
      <c r="E41" s="5">
        <v>1104</v>
      </c>
      <c r="F41" s="5">
        <v>1473</v>
      </c>
      <c r="G41" s="5">
        <v>1843</v>
      </c>
      <c r="H41" s="4">
        <f t="shared" si="0"/>
        <v>486.4959999999999</v>
      </c>
      <c r="I41" s="4">
        <f t="shared" si="1"/>
        <v>487.1569999999999</v>
      </c>
      <c r="J41" s="4">
        <f t="shared" si="2"/>
        <v>486.4959999999999</v>
      </c>
      <c r="K41" s="4">
        <f t="shared" si="3"/>
        <v>486.82649999999995</v>
      </c>
      <c r="L41" s="4">
        <f t="shared" si="4"/>
        <v>487.2892</v>
      </c>
      <c r="M41" s="4">
        <f t="shared" si="5"/>
        <v>486.85293999999993</v>
      </c>
      <c r="N41" s="9">
        <f t="shared" si="6"/>
        <v>1843.2534321844703</v>
      </c>
      <c r="O41" s="9">
        <f t="shared" si="7"/>
        <v>14.961379537235809</v>
      </c>
    </row>
    <row r="42" spans="1:15" ht="12.75">
      <c r="A42">
        <v>31</v>
      </c>
      <c r="B42" s="14">
        <v>31.8</v>
      </c>
      <c r="C42" s="5">
        <v>371</v>
      </c>
      <c r="D42" s="5">
        <v>743</v>
      </c>
      <c r="E42" s="5">
        <v>1114</v>
      </c>
      <c r="F42" s="5">
        <v>1487</v>
      </c>
      <c r="G42" s="5">
        <v>1860</v>
      </c>
      <c r="H42" s="4">
        <f t="shared" si="0"/>
        <v>490.46199999999993</v>
      </c>
      <c r="I42" s="4">
        <f t="shared" si="1"/>
        <v>491.12299999999993</v>
      </c>
      <c r="J42" s="4">
        <f t="shared" si="2"/>
        <v>490.9026666666666</v>
      </c>
      <c r="K42" s="4">
        <f t="shared" si="3"/>
        <v>491.45349999999996</v>
      </c>
      <c r="L42" s="4">
        <f t="shared" si="4"/>
        <v>491.78399999999993</v>
      </c>
      <c r="M42" s="4">
        <f t="shared" si="5"/>
        <v>491.14503333333334</v>
      </c>
      <c r="N42" s="9">
        <f t="shared" si="6"/>
        <v>1875.8969210822424</v>
      </c>
      <c r="O42" s="9">
        <f t="shared" si="7"/>
        <v>15.460092188477004</v>
      </c>
    </row>
    <row r="43" spans="1:15" ht="12.75">
      <c r="A43">
        <v>32</v>
      </c>
      <c r="B43" s="14">
        <v>36.89</v>
      </c>
      <c r="C43" s="5">
        <v>376</v>
      </c>
      <c r="D43" s="5">
        <v>753</v>
      </c>
      <c r="E43" s="5">
        <v>1130</v>
      </c>
      <c r="F43" s="5">
        <v>1507</v>
      </c>
      <c r="G43" s="5">
        <v>1885</v>
      </c>
      <c r="H43" s="4">
        <f t="shared" si="0"/>
        <v>497.07199999999995</v>
      </c>
      <c r="I43" s="4">
        <f t="shared" si="1"/>
        <v>497.73299999999995</v>
      </c>
      <c r="J43" s="4">
        <f t="shared" si="2"/>
        <v>497.9533333333333</v>
      </c>
      <c r="K43" s="4">
        <f t="shared" si="3"/>
        <v>498.0634999999999</v>
      </c>
      <c r="L43" s="4">
        <f t="shared" si="4"/>
        <v>498.39399999999995</v>
      </c>
      <c r="M43" s="4">
        <f t="shared" si="5"/>
        <v>497.84316666666666</v>
      </c>
      <c r="N43" s="9">
        <f t="shared" si="6"/>
        <v>1927.4119983530568</v>
      </c>
      <c r="O43" s="9">
        <f t="shared" si="7"/>
        <v>15.958804839718196</v>
      </c>
    </row>
    <row r="44" spans="1:15" ht="12.75">
      <c r="A44">
        <v>33</v>
      </c>
      <c r="B44" s="14">
        <v>42.5</v>
      </c>
      <c r="C44" s="5">
        <v>381</v>
      </c>
      <c r="D44" s="5">
        <v>765</v>
      </c>
      <c r="E44" s="5">
        <v>1146</v>
      </c>
      <c r="F44" s="5">
        <v>1529</v>
      </c>
      <c r="G44" s="5">
        <v>1912</v>
      </c>
      <c r="H44" s="4">
        <f t="shared" si="0"/>
        <v>503.68199999999996</v>
      </c>
      <c r="I44" s="4">
        <f t="shared" si="1"/>
        <v>505.66499999999996</v>
      </c>
      <c r="J44" s="4">
        <f t="shared" si="2"/>
        <v>505.0039999999999</v>
      </c>
      <c r="K44" s="4">
        <f t="shared" si="3"/>
        <v>505.33449999999993</v>
      </c>
      <c r="L44" s="4">
        <f t="shared" si="4"/>
        <v>505.53279999999995</v>
      </c>
      <c r="M44" s="4">
        <f t="shared" si="5"/>
        <v>505.04365999999993</v>
      </c>
      <c r="N44" s="9">
        <f t="shared" si="6"/>
        <v>1983.5689644294325</v>
      </c>
      <c r="O44" s="9">
        <f t="shared" si="7"/>
        <v>16.45751749095939</v>
      </c>
    </row>
    <row r="45" spans="1:15" ht="12.75">
      <c r="A45">
        <v>34</v>
      </c>
      <c r="B45" s="14">
        <v>48.5</v>
      </c>
      <c r="C45" s="5">
        <v>387</v>
      </c>
      <c r="D45" s="5">
        <v>776</v>
      </c>
      <c r="E45" s="5">
        <v>1164</v>
      </c>
      <c r="F45" s="5">
        <v>1552</v>
      </c>
      <c r="G45" s="5">
        <v>1940</v>
      </c>
      <c r="H45" s="4">
        <f t="shared" si="0"/>
        <v>511.6139999999999</v>
      </c>
      <c r="I45" s="4">
        <f t="shared" si="1"/>
        <v>512.9359999999999</v>
      </c>
      <c r="J45" s="4">
        <f t="shared" si="2"/>
        <v>512.9359999999999</v>
      </c>
      <c r="K45" s="4">
        <f t="shared" si="3"/>
        <v>512.9359999999999</v>
      </c>
      <c r="L45" s="4">
        <f t="shared" si="4"/>
        <v>512.9359999999999</v>
      </c>
      <c r="M45" s="4">
        <f t="shared" si="5"/>
        <v>512.6715999999999</v>
      </c>
      <c r="N45" s="9">
        <f t="shared" si="6"/>
        <v>2043.9392196902702</v>
      </c>
      <c r="O45" s="9">
        <f t="shared" si="7"/>
        <v>16.956230142200585</v>
      </c>
    </row>
    <row r="46" spans="1:15" ht="12.75">
      <c r="A46">
        <v>35</v>
      </c>
      <c r="B46" s="14">
        <v>53.1</v>
      </c>
      <c r="C46" s="5">
        <v>391</v>
      </c>
      <c r="D46" s="5">
        <v>783</v>
      </c>
      <c r="E46" s="5">
        <v>1177</v>
      </c>
      <c r="F46" s="5">
        <v>1568</v>
      </c>
      <c r="G46" s="5">
        <v>1961</v>
      </c>
      <c r="H46" s="4">
        <f t="shared" si="0"/>
        <v>516.9019999999999</v>
      </c>
      <c r="I46" s="4">
        <f t="shared" si="1"/>
        <v>517.563</v>
      </c>
      <c r="J46" s="4">
        <f t="shared" si="2"/>
        <v>518.6646666666667</v>
      </c>
      <c r="K46" s="4">
        <f t="shared" si="3"/>
        <v>518.2239999999999</v>
      </c>
      <c r="L46" s="4">
        <f t="shared" si="4"/>
        <v>518.4884</v>
      </c>
      <c r="M46" s="4">
        <f t="shared" si="5"/>
        <v>517.9684133333334</v>
      </c>
      <c r="N46" s="9">
        <f t="shared" si="6"/>
        <v>2086.392487446094</v>
      </c>
      <c r="O46" s="9">
        <f t="shared" si="7"/>
        <v>17.454942793441777</v>
      </c>
    </row>
    <row r="47" spans="1:15" ht="12.75">
      <c r="A47">
        <v>36</v>
      </c>
      <c r="B47" s="14">
        <v>58</v>
      </c>
      <c r="C47" s="5">
        <v>395</v>
      </c>
      <c r="D47" s="5">
        <v>790</v>
      </c>
      <c r="E47" s="5">
        <v>1185</v>
      </c>
      <c r="F47" s="5">
        <v>1580</v>
      </c>
      <c r="G47" s="5">
        <v>1977</v>
      </c>
      <c r="H47" s="4">
        <f t="shared" si="0"/>
        <v>522.1899999999999</v>
      </c>
      <c r="I47" s="4">
        <f t="shared" si="1"/>
        <v>522.1899999999999</v>
      </c>
      <c r="J47" s="4">
        <f t="shared" si="2"/>
        <v>522.1899999999999</v>
      </c>
      <c r="K47" s="4">
        <f t="shared" si="3"/>
        <v>522.1899999999999</v>
      </c>
      <c r="L47" s="4">
        <f t="shared" si="4"/>
        <v>522.7187999999999</v>
      </c>
      <c r="M47" s="4">
        <f t="shared" si="5"/>
        <v>522.29576</v>
      </c>
      <c r="N47" s="9">
        <f t="shared" si="6"/>
        <v>2121.399478791577</v>
      </c>
      <c r="O47" s="9">
        <f t="shared" si="7"/>
        <v>17.953655444682973</v>
      </c>
    </row>
    <row r="48" spans="1:15" ht="12.75">
      <c r="A48">
        <v>37</v>
      </c>
      <c r="B48" s="14">
        <v>64</v>
      </c>
      <c r="C48" s="5">
        <v>399</v>
      </c>
      <c r="D48" s="5">
        <v>799</v>
      </c>
      <c r="E48" s="5">
        <v>1198</v>
      </c>
      <c r="F48" s="5">
        <v>1598</v>
      </c>
      <c r="G48" s="5">
        <v>1998</v>
      </c>
      <c r="H48" s="4">
        <f t="shared" si="0"/>
        <v>527.478</v>
      </c>
      <c r="I48" s="4">
        <f t="shared" si="1"/>
        <v>528.1389999999999</v>
      </c>
      <c r="J48" s="4">
        <f t="shared" si="2"/>
        <v>527.9186666666666</v>
      </c>
      <c r="K48" s="4">
        <f t="shared" si="3"/>
        <v>528.1389999999999</v>
      </c>
      <c r="L48" s="4">
        <f t="shared" si="4"/>
        <v>528.2711999999999</v>
      </c>
      <c r="M48" s="4">
        <f t="shared" si="5"/>
        <v>527.9891733333332</v>
      </c>
      <c r="N48" s="9">
        <f t="shared" si="6"/>
        <v>2167.901229846324</v>
      </c>
      <c r="O48" s="9">
        <f t="shared" si="7"/>
        <v>18.45236809592416</v>
      </c>
    </row>
    <row r="49" ht="12.75">
      <c r="B49" s="8"/>
    </row>
    <row r="50" ht="12.75">
      <c r="B50" s="8"/>
    </row>
    <row r="51" ht="15.75">
      <c r="B51" s="12"/>
    </row>
  </sheetData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</cols>
  <sheetData>
    <row r="1" ht="18">
      <c r="A1" s="1" t="s">
        <v>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2.75">
      <c r="A3" s="2" t="s">
        <v>4</v>
      </c>
      <c r="B3" s="3"/>
      <c r="C3" s="3"/>
      <c r="D3" s="3"/>
      <c r="E3" s="3"/>
      <c r="F3" s="3"/>
      <c r="G3" s="3"/>
      <c r="H3" s="3"/>
      <c r="I3" s="2"/>
      <c r="K3" s="3"/>
      <c r="M3" s="2"/>
    </row>
    <row r="4" spans="1:13" ht="12.75">
      <c r="A4" s="7" t="s">
        <v>7</v>
      </c>
      <c r="B4" s="3">
        <v>66.1</v>
      </c>
      <c r="C4" s="3" t="s">
        <v>16</v>
      </c>
      <c r="E4" s="3"/>
      <c r="F4" s="3"/>
      <c r="G4" s="3"/>
      <c r="H4" s="3"/>
      <c r="I4" s="3"/>
      <c r="K4" s="3"/>
      <c r="M4" s="4"/>
    </row>
    <row r="5" spans="1:13" ht="15.75">
      <c r="A5" s="6" t="s">
        <v>8</v>
      </c>
      <c r="B5" s="13">
        <f>13/6.91</f>
        <v>1.8813314037626627</v>
      </c>
      <c r="C5" s="3" t="s">
        <v>17</v>
      </c>
      <c r="E5" s="3"/>
      <c r="F5" s="3"/>
      <c r="G5" s="3"/>
      <c r="H5" s="3"/>
      <c r="I5" s="3"/>
      <c r="J5" s="3"/>
      <c r="K5" s="3"/>
      <c r="M5" s="4"/>
    </row>
    <row r="6" spans="1:13" ht="12.75">
      <c r="A6" s="7" t="s">
        <v>9</v>
      </c>
      <c r="B6" s="13">
        <f>0.555/2</f>
        <v>0.2775</v>
      </c>
      <c r="C6" s="3" t="s">
        <v>18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10</v>
      </c>
      <c r="B7" s="13">
        <v>3.5</v>
      </c>
      <c r="C7" s="3" t="s">
        <v>19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11</v>
      </c>
      <c r="B8" s="3">
        <v>5</v>
      </c>
      <c r="C8" s="3" t="s">
        <v>20</v>
      </c>
      <c r="E8" s="3"/>
      <c r="F8" s="3"/>
      <c r="G8" s="3"/>
      <c r="H8" s="3"/>
      <c r="I8" s="3"/>
      <c r="J8" s="3"/>
      <c r="K8" s="3"/>
    </row>
    <row r="10" spans="2:15" ht="12.75">
      <c r="B10" t="s">
        <v>1</v>
      </c>
      <c r="C10" t="s">
        <v>2</v>
      </c>
      <c r="H10" t="s">
        <v>5</v>
      </c>
      <c r="N10" t="s">
        <v>12</v>
      </c>
      <c r="O10" t="s">
        <v>14</v>
      </c>
    </row>
    <row r="11" spans="2:15" ht="12.75">
      <c r="B11" t="s">
        <v>3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11" t="s">
        <v>6</v>
      </c>
      <c r="N11" t="s">
        <v>13</v>
      </c>
      <c r="O11" t="s">
        <v>15</v>
      </c>
    </row>
    <row r="12" spans="1:15" ht="12.75">
      <c r="A12">
        <v>1</v>
      </c>
      <c r="B12" s="14">
        <v>3.7</v>
      </c>
      <c r="C12" s="5">
        <v>78</v>
      </c>
      <c r="D12" s="5">
        <v>157</v>
      </c>
      <c r="E12" s="5">
        <v>238</v>
      </c>
      <c r="F12" s="5">
        <v>319</v>
      </c>
      <c r="G12" s="5">
        <v>404</v>
      </c>
      <c r="H12" s="4">
        <f>0.02*$B$4*C12/C$11</f>
        <v>103.11599999999999</v>
      </c>
      <c r="I12" s="4">
        <f>0.02*$B$4*D12/D$11</f>
        <v>103.77699999999999</v>
      </c>
      <c r="J12" s="4">
        <f>0.02*$B$4*E12/E$11</f>
        <v>104.87866666666666</v>
      </c>
      <c r="K12" s="4">
        <f>0.02*$B$4*F12/F$11</f>
        <v>105.42949999999999</v>
      </c>
      <c r="L12" s="4">
        <f>0.02*$B$4*G12/G$11</f>
        <v>106.8176</v>
      </c>
      <c r="M12" s="4">
        <f aca="true" t="shared" si="0" ref="M12:M48">AVERAGE(H12:L12)</f>
        <v>104.80375333333332</v>
      </c>
      <c r="N12" s="9">
        <f>(($B$5*M12^2)/(1000*PI()*$B$6^2))</f>
        <v>85.41676708658981</v>
      </c>
      <c r="O12" s="9">
        <f>(2*PI()*$B$8*A12*($B$7+$B$6))/($B$4*3.6)</f>
        <v>0.4987126512411936</v>
      </c>
    </row>
    <row r="13" spans="1:15" ht="12.75">
      <c r="A13">
        <v>2</v>
      </c>
      <c r="B13" s="14">
        <v>9.3</v>
      </c>
      <c r="C13" s="5">
        <v>86</v>
      </c>
      <c r="D13" s="5">
        <v>173</v>
      </c>
      <c r="E13" s="5">
        <v>259</v>
      </c>
      <c r="F13" s="5">
        <v>348</v>
      </c>
      <c r="G13" s="5">
        <v>435</v>
      </c>
      <c r="H13" s="4">
        <f aca="true" t="shared" si="1" ref="H13:H48">0.02*$B$4*C13/C$11</f>
        <v>113.692</v>
      </c>
      <c r="I13" s="4">
        <f aca="true" t="shared" si="2" ref="I13:I48">0.02*$B$4*D13/D$11</f>
        <v>114.35299999999998</v>
      </c>
      <c r="J13" s="4">
        <f aca="true" t="shared" si="3" ref="J13:J48">0.02*$B$4*E13/E$11</f>
        <v>114.13266666666665</v>
      </c>
      <c r="K13" s="4">
        <f aca="true" t="shared" si="4" ref="K13:K48">0.02*$B$4*F13/F$11</f>
        <v>115.01399999999998</v>
      </c>
      <c r="L13" s="4">
        <f>0.02*$B$4*G13/G$11</f>
        <v>115.01399999999998</v>
      </c>
      <c r="M13" s="4">
        <f t="shared" si="0"/>
        <v>114.44113333333333</v>
      </c>
      <c r="N13" s="9">
        <f aca="true" t="shared" si="5" ref="N13:N48">(($B$5*M13^2)/(1000*PI()*$B$6^2))</f>
        <v>101.8482936834648</v>
      </c>
      <c r="O13" s="9">
        <f aca="true" t="shared" si="6" ref="O13:O48">(2*PI()*$B$8*A13*($B$7+$B$6))/($B$4*3.6)</f>
        <v>0.9974253024823873</v>
      </c>
    </row>
    <row r="14" spans="1:15" ht="12.75">
      <c r="A14">
        <v>3</v>
      </c>
      <c r="B14" s="14">
        <v>12.7</v>
      </c>
      <c r="C14" s="5">
        <v>92</v>
      </c>
      <c r="D14" s="5">
        <v>187</v>
      </c>
      <c r="E14" s="5">
        <v>281</v>
      </c>
      <c r="F14" s="5">
        <v>375</v>
      </c>
      <c r="G14" s="5">
        <v>472</v>
      </c>
      <c r="H14" s="4">
        <f t="shared" si="1"/>
        <v>121.62399999999998</v>
      </c>
      <c r="I14" s="4">
        <f t="shared" si="2"/>
        <v>123.60699999999999</v>
      </c>
      <c r="J14" s="4">
        <f t="shared" si="3"/>
        <v>123.82733333333333</v>
      </c>
      <c r="K14" s="4">
        <f t="shared" si="4"/>
        <v>123.93749999999999</v>
      </c>
      <c r="L14" s="4">
        <f aca="true" t="shared" si="7" ref="L14:L34">0.02*$B$4*G14/G$11</f>
        <v>124.79679999999999</v>
      </c>
      <c r="M14" s="4">
        <f t="shared" si="0"/>
        <v>123.55852666666665</v>
      </c>
      <c r="N14" s="9">
        <f t="shared" si="5"/>
        <v>118.7230101740505</v>
      </c>
      <c r="O14" s="9">
        <f t="shared" si="6"/>
        <v>1.4961379537235808</v>
      </c>
    </row>
    <row r="15" spans="1:15" ht="12.75">
      <c r="A15">
        <v>4</v>
      </c>
      <c r="B15" s="14">
        <v>16.3</v>
      </c>
      <c r="C15" s="5">
        <v>100</v>
      </c>
      <c r="D15" s="5">
        <v>202</v>
      </c>
      <c r="E15" s="5">
        <v>304</v>
      </c>
      <c r="F15" s="5">
        <v>406</v>
      </c>
      <c r="G15" s="5">
        <v>510</v>
      </c>
      <c r="H15" s="4">
        <f t="shared" si="1"/>
        <v>132.2</v>
      </c>
      <c r="I15" s="4">
        <f t="shared" si="2"/>
        <v>133.522</v>
      </c>
      <c r="J15" s="4">
        <f t="shared" si="3"/>
        <v>133.96266666666665</v>
      </c>
      <c r="K15" s="4">
        <f t="shared" si="4"/>
        <v>134.183</v>
      </c>
      <c r="L15" s="4">
        <f t="shared" si="7"/>
        <v>134.844</v>
      </c>
      <c r="M15" s="4">
        <f t="shared" si="0"/>
        <v>133.7423333333333</v>
      </c>
      <c r="N15" s="9">
        <f t="shared" si="5"/>
        <v>139.10003811816168</v>
      </c>
      <c r="O15" s="9">
        <f t="shared" si="6"/>
        <v>1.9948506049647745</v>
      </c>
    </row>
    <row r="16" spans="1:15" ht="12.75">
      <c r="A16">
        <v>5</v>
      </c>
      <c r="B16" s="14">
        <v>19.8</v>
      </c>
      <c r="C16" s="5">
        <v>110</v>
      </c>
      <c r="D16" s="5">
        <v>222</v>
      </c>
      <c r="E16" s="5">
        <v>334</v>
      </c>
      <c r="F16" s="5">
        <v>445</v>
      </c>
      <c r="G16" s="5">
        <v>556</v>
      </c>
      <c r="H16" s="4">
        <f t="shared" si="1"/>
        <v>145.42</v>
      </c>
      <c r="I16" s="4">
        <f t="shared" si="2"/>
        <v>146.742</v>
      </c>
      <c r="J16" s="4">
        <f t="shared" si="3"/>
        <v>147.18266666666665</v>
      </c>
      <c r="K16" s="4">
        <f t="shared" si="4"/>
        <v>147.0725</v>
      </c>
      <c r="L16" s="4">
        <f t="shared" si="7"/>
        <v>147.00639999999999</v>
      </c>
      <c r="M16" s="4">
        <f t="shared" si="0"/>
        <v>146.68471333333332</v>
      </c>
      <c r="N16" s="9">
        <f t="shared" si="5"/>
        <v>167.3243590985478</v>
      </c>
      <c r="O16" s="9">
        <f t="shared" si="6"/>
        <v>2.4935632562059684</v>
      </c>
    </row>
    <row r="17" spans="1:15" ht="12.75">
      <c r="A17">
        <v>6</v>
      </c>
      <c r="B17" s="14">
        <v>23.8</v>
      </c>
      <c r="C17" s="5">
        <v>127</v>
      </c>
      <c r="D17" s="5">
        <v>256</v>
      </c>
      <c r="E17" s="5">
        <v>385</v>
      </c>
      <c r="F17" s="5">
        <v>514</v>
      </c>
      <c r="G17" s="5">
        <v>646</v>
      </c>
      <c r="H17" s="4">
        <f t="shared" si="1"/>
        <v>167.89399999999998</v>
      </c>
      <c r="I17" s="4">
        <f t="shared" si="2"/>
        <v>169.21599999999998</v>
      </c>
      <c r="J17" s="4">
        <f t="shared" si="3"/>
        <v>169.65666666666664</v>
      </c>
      <c r="K17" s="4">
        <f t="shared" si="4"/>
        <v>169.87699999999998</v>
      </c>
      <c r="L17" s="4">
        <f t="shared" si="7"/>
        <v>170.80239999999998</v>
      </c>
      <c r="M17" s="4">
        <f t="shared" si="0"/>
        <v>169.48921333333334</v>
      </c>
      <c r="N17" s="9">
        <f t="shared" si="5"/>
        <v>223.3950703077675</v>
      </c>
      <c r="O17" s="9">
        <f t="shared" si="6"/>
        <v>2.9922759074471617</v>
      </c>
    </row>
    <row r="18" spans="1:15" ht="12.75">
      <c r="A18">
        <v>7</v>
      </c>
      <c r="B18" s="14">
        <v>27.4</v>
      </c>
      <c r="C18" s="5">
        <v>146</v>
      </c>
      <c r="D18" s="5">
        <v>294</v>
      </c>
      <c r="E18" s="5">
        <v>441</v>
      </c>
      <c r="F18" s="5">
        <v>588</v>
      </c>
      <c r="G18" s="5">
        <v>739</v>
      </c>
      <c r="H18" s="4">
        <f t="shared" si="1"/>
        <v>193.01199999999997</v>
      </c>
      <c r="I18" s="4">
        <f t="shared" si="2"/>
        <v>194.33399999999997</v>
      </c>
      <c r="J18" s="4">
        <f t="shared" si="3"/>
        <v>194.33399999999997</v>
      </c>
      <c r="K18" s="4">
        <f t="shared" si="4"/>
        <v>194.33399999999997</v>
      </c>
      <c r="L18" s="4">
        <f t="shared" si="7"/>
        <v>195.39159999999998</v>
      </c>
      <c r="M18" s="4">
        <f t="shared" si="0"/>
        <v>194.28111999999996</v>
      </c>
      <c r="N18" s="9">
        <f t="shared" si="5"/>
        <v>293.52875614551084</v>
      </c>
      <c r="O18" s="9">
        <f t="shared" si="6"/>
        <v>3.4909885586883553</v>
      </c>
    </row>
    <row r="19" spans="1:15" ht="12.75">
      <c r="A19">
        <v>8</v>
      </c>
      <c r="B19" s="14">
        <v>40.1</v>
      </c>
      <c r="C19" s="5">
        <v>161</v>
      </c>
      <c r="D19" s="5">
        <v>322</v>
      </c>
      <c r="E19" s="5">
        <v>485</v>
      </c>
      <c r="F19" s="5">
        <v>646</v>
      </c>
      <c r="G19" s="5">
        <v>810</v>
      </c>
      <c r="H19" s="4">
        <f t="shared" si="1"/>
        <v>212.84199999999998</v>
      </c>
      <c r="I19" s="4">
        <f t="shared" si="2"/>
        <v>212.84199999999998</v>
      </c>
      <c r="J19" s="4">
        <f t="shared" si="3"/>
        <v>213.72333333333333</v>
      </c>
      <c r="K19" s="4">
        <f t="shared" si="4"/>
        <v>213.503</v>
      </c>
      <c r="L19" s="4">
        <f t="shared" si="7"/>
        <v>214.164</v>
      </c>
      <c r="M19" s="4">
        <f t="shared" si="0"/>
        <v>213.41486666666665</v>
      </c>
      <c r="N19" s="9">
        <f t="shared" si="5"/>
        <v>354.1920395982189</v>
      </c>
      <c r="O19" s="9">
        <f t="shared" si="6"/>
        <v>3.989701209929549</v>
      </c>
    </row>
    <row r="20" spans="1:15" ht="12.75">
      <c r="A20">
        <v>9</v>
      </c>
      <c r="B20" s="14">
        <v>44</v>
      </c>
      <c r="C20" s="5">
        <v>175</v>
      </c>
      <c r="D20" s="5">
        <v>353</v>
      </c>
      <c r="E20" s="5">
        <v>529</v>
      </c>
      <c r="F20" s="5">
        <v>707</v>
      </c>
      <c r="G20" s="5">
        <v>885</v>
      </c>
      <c r="H20" s="4">
        <f t="shared" si="1"/>
        <v>231.34999999999997</v>
      </c>
      <c r="I20" s="4">
        <f t="shared" si="2"/>
        <v>233.33299999999997</v>
      </c>
      <c r="J20" s="4">
        <f t="shared" si="3"/>
        <v>233.11266666666666</v>
      </c>
      <c r="K20" s="4">
        <f t="shared" si="4"/>
        <v>233.66349999999997</v>
      </c>
      <c r="L20" s="4">
        <f t="shared" si="7"/>
        <v>233.99399999999997</v>
      </c>
      <c r="M20" s="4">
        <f t="shared" si="0"/>
        <v>233.09063333333333</v>
      </c>
      <c r="N20" s="9">
        <f t="shared" si="5"/>
        <v>422.51205157574753</v>
      </c>
      <c r="O20" s="9">
        <f t="shared" si="6"/>
        <v>4.488413861170743</v>
      </c>
    </row>
    <row r="21" spans="1:15" ht="12.75">
      <c r="A21">
        <v>10</v>
      </c>
      <c r="B21" s="14">
        <v>56.4</v>
      </c>
      <c r="C21" s="5">
        <v>191</v>
      </c>
      <c r="D21" s="5">
        <v>383</v>
      </c>
      <c r="E21" s="5">
        <v>575</v>
      </c>
      <c r="F21" s="5">
        <v>767</v>
      </c>
      <c r="G21" s="5">
        <v>961</v>
      </c>
      <c r="H21" s="4">
        <f t="shared" si="1"/>
        <v>252.50199999999998</v>
      </c>
      <c r="I21" s="4">
        <f t="shared" si="2"/>
        <v>253.16299999999998</v>
      </c>
      <c r="J21" s="4">
        <f t="shared" si="3"/>
        <v>253.3833333333333</v>
      </c>
      <c r="K21" s="4">
        <f t="shared" si="4"/>
        <v>253.49349999999998</v>
      </c>
      <c r="L21" s="4">
        <f t="shared" si="7"/>
        <v>254.08839999999995</v>
      </c>
      <c r="M21" s="4">
        <f t="shared" si="0"/>
        <v>253.32604666666663</v>
      </c>
      <c r="N21" s="9">
        <f t="shared" si="5"/>
        <v>499.0558475980034</v>
      </c>
      <c r="O21" s="9">
        <f t="shared" si="6"/>
        <v>4.987126512411937</v>
      </c>
    </row>
    <row r="22" spans="1:15" ht="12.75">
      <c r="A22">
        <v>11</v>
      </c>
      <c r="B22" s="14">
        <v>59.18</v>
      </c>
      <c r="C22" s="5">
        <v>204</v>
      </c>
      <c r="D22" s="5">
        <v>410</v>
      </c>
      <c r="E22" s="5">
        <v>615</v>
      </c>
      <c r="F22" s="5">
        <v>822</v>
      </c>
      <c r="G22" s="5">
        <v>1029</v>
      </c>
      <c r="H22" s="4">
        <f t="shared" si="1"/>
        <v>269.688</v>
      </c>
      <c r="I22" s="4">
        <f t="shared" si="2"/>
        <v>271.01</v>
      </c>
      <c r="J22" s="4">
        <f t="shared" si="3"/>
        <v>271.00999999999993</v>
      </c>
      <c r="K22" s="4">
        <f t="shared" si="4"/>
        <v>271.671</v>
      </c>
      <c r="L22" s="4">
        <f t="shared" si="7"/>
        <v>272.06759999999997</v>
      </c>
      <c r="M22" s="4">
        <f t="shared" si="0"/>
        <v>271.08931999999993</v>
      </c>
      <c r="N22" s="9">
        <f t="shared" si="5"/>
        <v>571.497419425997</v>
      </c>
      <c r="O22" s="9">
        <f t="shared" si="6"/>
        <v>5.4858391636531305</v>
      </c>
    </row>
    <row r="23" spans="1:15" ht="12.75">
      <c r="A23">
        <v>12</v>
      </c>
      <c r="B23" s="14">
        <v>62.8</v>
      </c>
      <c r="C23" s="5">
        <v>215</v>
      </c>
      <c r="D23" s="5">
        <v>431</v>
      </c>
      <c r="E23" s="5">
        <v>647</v>
      </c>
      <c r="F23" s="5">
        <v>864</v>
      </c>
      <c r="G23" s="5">
        <v>1080</v>
      </c>
      <c r="H23" s="4">
        <f t="shared" si="1"/>
        <v>284.22999999999996</v>
      </c>
      <c r="I23" s="4">
        <f t="shared" si="2"/>
        <v>284.89099999999996</v>
      </c>
      <c r="J23" s="4">
        <f t="shared" si="3"/>
        <v>285.11133333333333</v>
      </c>
      <c r="K23" s="4">
        <f t="shared" si="4"/>
        <v>285.55199999999996</v>
      </c>
      <c r="L23" s="4">
        <f t="shared" si="7"/>
        <v>285.55199999999996</v>
      </c>
      <c r="M23" s="4">
        <f t="shared" si="0"/>
        <v>285.06726666666657</v>
      </c>
      <c r="N23" s="9">
        <f t="shared" si="5"/>
        <v>631.9520986912536</v>
      </c>
      <c r="O23" s="9">
        <f t="shared" si="6"/>
        <v>5.984551814894323</v>
      </c>
    </row>
    <row r="24" spans="1:15" ht="12.75">
      <c r="A24">
        <v>13</v>
      </c>
      <c r="B24" s="14">
        <v>65.8</v>
      </c>
      <c r="C24" s="5">
        <v>225</v>
      </c>
      <c r="D24" s="5">
        <v>450</v>
      </c>
      <c r="E24" s="5">
        <v>676</v>
      </c>
      <c r="F24" s="5">
        <v>901</v>
      </c>
      <c r="G24" s="5">
        <v>1127</v>
      </c>
      <c r="H24" s="4">
        <f t="shared" si="1"/>
        <v>297.45</v>
      </c>
      <c r="I24" s="4">
        <f t="shared" si="2"/>
        <v>297.45</v>
      </c>
      <c r="J24" s="4">
        <f t="shared" si="3"/>
        <v>297.8906666666666</v>
      </c>
      <c r="K24" s="4">
        <f t="shared" si="4"/>
        <v>297.78049999999996</v>
      </c>
      <c r="L24" s="4">
        <f t="shared" si="7"/>
        <v>297.9788</v>
      </c>
      <c r="M24" s="4">
        <f t="shared" si="0"/>
        <v>297.7099933333333</v>
      </c>
      <c r="N24" s="9">
        <f t="shared" si="5"/>
        <v>689.2492200404595</v>
      </c>
      <c r="O24" s="9">
        <f t="shared" si="6"/>
        <v>6.483264466135517</v>
      </c>
    </row>
    <row r="25" spans="1:15" ht="12.75">
      <c r="A25">
        <v>14</v>
      </c>
      <c r="B25" s="14">
        <v>77</v>
      </c>
      <c r="C25" s="5">
        <v>238</v>
      </c>
      <c r="D25" s="5">
        <v>477</v>
      </c>
      <c r="E25" s="5">
        <v>716</v>
      </c>
      <c r="F25" s="5">
        <v>956</v>
      </c>
      <c r="G25" s="5">
        <v>1196</v>
      </c>
      <c r="H25" s="4">
        <f t="shared" si="1"/>
        <v>314.63599999999997</v>
      </c>
      <c r="I25" s="4">
        <f t="shared" si="2"/>
        <v>315.29699999999997</v>
      </c>
      <c r="J25" s="4">
        <f t="shared" si="3"/>
        <v>315.5173333333333</v>
      </c>
      <c r="K25" s="4">
        <f t="shared" si="4"/>
        <v>315.95799999999997</v>
      </c>
      <c r="L25" s="4">
        <f t="shared" si="7"/>
        <v>316.2224</v>
      </c>
      <c r="M25" s="4">
        <f t="shared" si="0"/>
        <v>315.5261466666667</v>
      </c>
      <c r="N25" s="9">
        <f t="shared" si="5"/>
        <v>774.2124746951255</v>
      </c>
      <c r="O25" s="9">
        <f t="shared" si="6"/>
        <v>6.981977117376711</v>
      </c>
    </row>
    <row r="26" spans="1:15" ht="12.75">
      <c r="A26">
        <v>15</v>
      </c>
      <c r="B26" s="14">
        <v>80.8</v>
      </c>
      <c r="C26" s="5">
        <v>248</v>
      </c>
      <c r="D26" s="5">
        <v>496</v>
      </c>
      <c r="E26" s="5">
        <v>745</v>
      </c>
      <c r="F26" s="5">
        <v>994</v>
      </c>
      <c r="G26" s="5">
        <v>1244</v>
      </c>
      <c r="H26" s="4">
        <f t="shared" si="1"/>
        <v>327.85599999999994</v>
      </c>
      <c r="I26" s="4">
        <f t="shared" si="2"/>
        <v>327.85599999999994</v>
      </c>
      <c r="J26" s="4">
        <f t="shared" si="3"/>
        <v>328.2966666666666</v>
      </c>
      <c r="K26" s="4">
        <f t="shared" si="4"/>
        <v>328.51699999999994</v>
      </c>
      <c r="L26" s="4">
        <f t="shared" si="7"/>
        <v>328.9136</v>
      </c>
      <c r="M26" s="4">
        <f t="shared" si="0"/>
        <v>328.28785333333326</v>
      </c>
      <c r="N26" s="9">
        <f t="shared" si="5"/>
        <v>838.1062619905255</v>
      </c>
      <c r="O26" s="9">
        <f t="shared" si="6"/>
        <v>7.480689768617904</v>
      </c>
    </row>
    <row r="27" spans="1:15" ht="12.75">
      <c r="A27">
        <v>16</v>
      </c>
      <c r="B27" s="14">
        <v>84.5</v>
      </c>
      <c r="C27" s="5">
        <v>257</v>
      </c>
      <c r="D27" s="5">
        <v>515</v>
      </c>
      <c r="E27" s="5">
        <v>772</v>
      </c>
      <c r="F27" s="5">
        <v>1029</v>
      </c>
      <c r="G27" s="5">
        <v>1287</v>
      </c>
      <c r="H27" s="4">
        <f t="shared" si="1"/>
        <v>339.75399999999996</v>
      </c>
      <c r="I27" s="4">
        <f t="shared" si="2"/>
        <v>340.41499999999996</v>
      </c>
      <c r="J27" s="4">
        <f t="shared" si="3"/>
        <v>340.1946666666666</v>
      </c>
      <c r="K27" s="4">
        <f t="shared" si="4"/>
        <v>340.08449999999993</v>
      </c>
      <c r="L27" s="4">
        <f t="shared" si="7"/>
        <v>340.28279999999995</v>
      </c>
      <c r="M27" s="4">
        <f t="shared" si="0"/>
        <v>340.14619333333326</v>
      </c>
      <c r="N27" s="9">
        <f t="shared" si="5"/>
        <v>899.7475802670215</v>
      </c>
      <c r="O27" s="9">
        <f t="shared" si="6"/>
        <v>7.979402419859098</v>
      </c>
    </row>
    <row r="28" spans="1:15" ht="12.75">
      <c r="A28">
        <v>17</v>
      </c>
      <c r="B28" s="14">
        <v>88.5</v>
      </c>
      <c r="C28" s="5">
        <v>267</v>
      </c>
      <c r="D28" s="5">
        <v>536</v>
      </c>
      <c r="E28" s="5">
        <v>804</v>
      </c>
      <c r="F28" s="5">
        <v>1072</v>
      </c>
      <c r="G28" s="5">
        <v>1342</v>
      </c>
      <c r="H28" s="4">
        <f t="shared" si="1"/>
        <v>352.97399999999993</v>
      </c>
      <c r="I28" s="4">
        <f t="shared" si="2"/>
        <v>354.29599999999994</v>
      </c>
      <c r="J28" s="4">
        <f t="shared" si="3"/>
        <v>354.296</v>
      </c>
      <c r="K28" s="4">
        <f t="shared" si="4"/>
        <v>354.29599999999994</v>
      </c>
      <c r="L28" s="4">
        <f t="shared" si="7"/>
        <v>354.8248</v>
      </c>
      <c r="M28" s="4">
        <f t="shared" si="0"/>
        <v>354.1373599999999</v>
      </c>
      <c r="N28" s="9">
        <f t="shared" si="5"/>
        <v>975.2881515486669</v>
      </c>
      <c r="O28" s="9">
        <f t="shared" si="6"/>
        <v>8.478115071100293</v>
      </c>
    </row>
    <row r="29" spans="1:15" ht="12.75">
      <c r="A29">
        <v>18</v>
      </c>
      <c r="B29" s="14">
        <v>91.7</v>
      </c>
      <c r="C29" s="5">
        <v>276</v>
      </c>
      <c r="D29" s="5">
        <v>554</v>
      </c>
      <c r="E29" s="5">
        <v>831</v>
      </c>
      <c r="F29" s="5">
        <v>1109</v>
      </c>
      <c r="G29" s="5">
        <v>1388</v>
      </c>
      <c r="H29" s="4">
        <f t="shared" si="1"/>
        <v>364.87199999999996</v>
      </c>
      <c r="I29" s="4">
        <f t="shared" si="2"/>
        <v>366.19399999999996</v>
      </c>
      <c r="J29" s="4">
        <f t="shared" si="3"/>
        <v>366.19399999999996</v>
      </c>
      <c r="K29" s="4">
        <f t="shared" si="4"/>
        <v>366.52449999999993</v>
      </c>
      <c r="L29" s="4">
        <f t="shared" si="7"/>
        <v>366.9871999999999</v>
      </c>
      <c r="M29" s="4">
        <f t="shared" si="0"/>
        <v>366.15433999999993</v>
      </c>
      <c r="N29" s="9">
        <f t="shared" si="5"/>
        <v>1042.6002618101768</v>
      </c>
      <c r="O29" s="9">
        <f t="shared" si="6"/>
        <v>8.976827722341486</v>
      </c>
    </row>
    <row r="30" spans="1:15" ht="12.75">
      <c r="A30">
        <v>19</v>
      </c>
      <c r="B30" s="14">
        <v>95.45</v>
      </c>
      <c r="C30" s="5">
        <v>286</v>
      </c>
      <c r="D30" s="5">
        <v>572</v>
      </c>
      <c r="E30" s="5">
        <v>858</v>
      </c>
      <c r="F30" s="5">
        <v>1145</v>
      </c>
      <c r="G30" s="5">
        <v>1433</v>
      </c>
      <c r="H30" s="4">
        <f t="shared" si="1"/>
        <v>378.0919999999999</v>
      </c>
      <c r="I30" s="4">
        <f t="shared" si="2"/>
        <v>378.0919999999999</v>
      </c>
      <c r="J30" s="4">
        <f t="shared" si="3"/>
        <v>378.0919999999999</v>
      </c>
      <c r="K30" s="4">
        <f t="shared" si="4"/>
        <v>378.42249999999996</v>
      </c>
      <c r="L30" s="4">
        <f t="shared" si="7"/>
        <v>378.88519999999994</v>
      </c>
      <c r="M30" s="4">
        <f t="shared" si="0"/>
        <v>378.3167399999999</v>
      </c>
      <c r="N30" s="9">
        <f t="shared" si="5"/>
        <v>1113.0138654793234</v>
      </c>
      <c r="O30" s="9">
        <f t="shared" si="6"/>
        <v>9.47554037358268</v>
      </c>
    </row>
    <row r="31" spans="1:15" ht="12.75">
      <c r="A31">
        <v>20</v>
      </c>
      <c r="B31" s="14">
        <v>98.3</v>
      </c>
      <c r="C31" s="5">
        <v>296</v>
      </c>
      <c r="D31" s="5">
        <v>593</v>
      </c>
      <c r="E31" s="5">
        <v>890</v>
      </c>
      <c r="F31" s="5">
        <v>1188</v>
      </c>
      <c r="G31" s="5">
        <v>1486</v>
      </c>
      <c r="H31" s="4">
        <f t="shared" si="1"/>
        <v>391.31199999999995</v>
      </c>
      <c r="I31" s="4">
        <f t="shared" si="2"/>
        <v>391.97299999999996</v>
      </c>
      <c r="J31" s="4">
        <f t="shared" si="3"/>
        <v>392.1933333333333</v>
      </c>
      <c r="K31" s="4">
        <f t="shared" si="4"/>
        <v>392.63399999999996</v>
      </c>
      <c r="L31" s="4">
        <f t="shared" si="7"/>
        <v>392.8983999999999</v>
      </c>
      <c r="M31" s="4">
        <f t="shared" si="0"/>
        <v>392.20214666666664</v>
      </c>
      <c r="N31" s="9">
        <f t="shared" si="5"/>
        <v>1196.2154025158752</v>
      </c>
      <c r="O31" s="9">
        <f t="shared" si="6"/>
        <v>9.974253024823874</v>
      </c>
    </row>
    <row r="32" spans="1:15" ht="12.75">
      <c r="A32">
        <v>21</v>
      </c>
      <c r="B32" s="14">
        <v>101.9</v>
      </c>
      <c r="C32" s="5">
        <v>305</v>
      </c>
      <c r="D32" s="5">
        <v>611</v>
      </c>
      <c r="E32" s="5">
        <v>917</v>
      </c>
      <c r="F32" s="5">
        <v>1224</v>
      </c>
      <c r="G32" s="5">
        <v>1529</v>
      </c>
      <c r="H32" s="4">
        <f t="shared" si="1"/>
        <v>403.21</v>
      </c>
      <c r="I32" s="4">
        <f t="shared" si="2"/>
        <v>403.8709999999999</v>
      </c>
      <c r="J32" s="4">
        <f t="shared" si="3"/>
        <v>404.0913333333333</v>
      </c>
      <c r="K32" s="4">
        <f t="shared" si="4"/>
        <v>404.5319999999999</v>
      </c>
      <c r="L32" s="4">
        <f t="shared" si="7"/>
        <v>404.26759999999996</v>
      </c>
      <c r="M32" s="4">
        <f t="shared" si="0"/>
        <v>403.9943866666666</v>
      </c>
      <c r="N32" s="9">
        <f t="shared" si="5"/>
        <v>1269.2293869947246</v>
      </c>
      <c r="O32" s="9">
        <f t="shared" si="6"/>
        <v>10.472965676065067</v>
      </c>
    </row>
    <row r="33" spans="1:15" ht="12.75">
      <c r="A33">
        <v>22</v>
      </c>
      <c r="B33" s="14">
        <v>105.5</v>
      </c>
      <c r="C33" s="5">
        <v>310</v>
      </c>
      <c r="D33" s="5">
        <v>623</v>
      </c>
      <c r="E33" s="5">
        <v>934</v>
      </c>
      <c r="F33" s="5">
        <v>1246</v>
      </c>
      <c r="G33" s="5">
        <v>1558</v>
      </c>
      <c r="H33" s="4">
        <f t="shared" si="1"/>
        <v>409.81999999999994</v>
      </c>
      <c r="I33" s="4">
        <f t="shared" si="2"/>
        <v>411.80299999999994</v>
      </c>
      <c r="J33" s="4">
        <f t="shared" si="3"/>
        <v>411.5826666666666</v>
      </c>
      <c r="K33" s="4">
        <f t="shared" si="4"/>
        <v>411.80299999999994</v>
      </c>
      <c r="L33" s="4">
        <f t="shared" si="7"/>
        <v>411.9352</v>
      </c>
      <c r="M33" s="4">
        <f t="shared" si="0"/>
        <v>411.3887733333333</v>
      </c>
      <c r="N33" s="9">
        <f t="shared" si="5"/>
        <v>1316.1164848219905</v>
      </c>
      <c r="O33" s="9">
        <f t="shared" si="6"/>
        <v>10.971678327306261</v>
      </c>
    </row>
    <row r="34" spans="1:15" ht="12.75">
      <c r="A34">
        <v>23</v>
      </c>
      <c r="B34" s="14">
        <v>1.9</v>
      </c>
      <c r="C34" s="5">
        <v>318</v>
      </c>
      <c r="D34" s="5">
        <v>639</v>
      </c>
      <c r="E34" s="5">
        <v>958</v>
      </c>
      <c r="F34" s="5">
        <v>1278</v>
      </c>
      <c r="G34" s="5">
        <v>1598</v>
      </c>
      <c r="H34" s="4">
        <f t="shared" si="1"/>
        <v>420.39599999999996</v>
      </c>
      <c r="I34" s="4">
        <f t="shared" si="2"/>
        <v>422.37899999999996</v>
      </c>
      <c r="J34" s="4">
        <f t="shared" si="3"/>
        <v>422.15866666666665</v>
      </c>
      <c r="K34" s="4">
        <f t="shared" si="4"/>
        <v>422.37899999999996</v>
      </c>
      <c r="L34" s="4">
        <f t="shared" si="7"/>
        <v>422.5111999999999</v>
      </c>
      <c r="M34" s="4">
        <f t="shared" si="0"/>
        <v>421.9647733333333</v>
      </c>
      <c r="N34" s="9">
        <f t="shared" si="5"/>
        <v>1384.6558673478155</v>
      </c>
      <c r="O34" s="9">
        <f t="shared" si="6"/>
        <v>11.470390978547455</v>
      </c>
    </row>
    <row r="35" spans="1:15" ht="12.75">
      <c r="A35">
        <v>24</v>
      </c>
      <c r="B35" s="14">
        <v>5.7</v>
      </c>
      <c r="C35" s="5">
        <v>328</v>
      </c>
      <c r="D35" s="5">
        <v>657</v>
      </c>
      <c r="E35" s="5">
        <v>986</v>
      </c>
      <c r="F35" s="5">
        <v>1316</v>
      </c>
      <c r="G35" s="5">
        <v>1645</v>
      </c>
      <c r="H35" s="4">
        <f t="shared" si="1"/>
        <v>433.61599999999993</v>
      </c>
      <c r="I35" s="4">
        <f t="shared" si="2"/>
        <v>434.27699999999993</v>
      </c>
      <c r="J35" s="4">
        <f t="shared" si="3"/>
        <v>434.49733333333324</v>
      </c>
      <c r="K35" s="4">
        <f t="shared" si="4"/>
        <v>434.93799999999993</v>
      </c>
      <c r="L35" s="4">
        <f aca="true" t="shared" si="8" ref="L35:L48">0.02*$B$4*G35/G$11</f>
        <v>434.93799999999993</v>
      </c>
      <c r="M35" s="4">
        <f t="shared" si="0"/>
        <v>434.4532666666666</v>
      </c>
      <c r="N35" s="9">
        <f t="shared" si="5"/>
        <v>1467.8294311756342</v>
      </c>
      <c r="O35" s="9">
        <f t="shared" si="6"/>
        <v>11.969103629788647</v>
      </c>
    </row>
    <row r="36" spans="1:15" ht="12.75">
      <c r="A36">
        <v>25</v>
      </c>
      <c r="B36" s="14">
        <v>9.6</v>
      </c>
      <c r="C36" s="5">
        <v>336</v>
      </c>
      <c r="D36" s="5">
        <v>673</v>
      </c>
      <c r="E36" s="5">
        <v>1009</v>
      </c>
      <c r="F36" s="5">
        <v>1347</v>
      </c>
      <c r="G36" s="5">
        <v>1683</v>
      </c>
      <c r="H36" s="4">
        <f t="shared" si="1"/>
        <v>444.19199999999995</v>
      </c>
      <c r="I36" s="4">
        <f t="shared" si="2"/>
        <v>444.85299999999995</v>
      </c>
      <c r="J36" s="4">
        <f t="shared" si="3"/>
        <v>444.63266666666664</v>
      </c>
      <c r="K36" s="4">
        <f t="shared" si="4"/>
        <v>445.1834999999999</v>
      </c>
      <c r="L36" s="4">
        <f t="shared" si="8"/>
        <v>444.98519999999996</v>
      </c>
      <c r="M36" s="4">
        <f t="shared" si="0"/>
        <v>444.7692733333332</v>
      </c>
      <c r="N36" s="9">
        <f t="shared" si="5"/>
        <v>1538.3636538759588</v>
      </c>
      <c r="O36" s="9">
        <f t="shared" si="6"/>
        <v>12.46781628102984</v>
      </c>
    </row>
    <row r="37" spans="1:15" ht="12.75">
      <c r="A37">
        <v>26</v>
      </c>
      <c r="B37" s="14">
        <v>14.3</v>
      </c>
      <c r="C37" s="5">
        <v>344</v>
      </c>
      <c r="D37" s="5">
        <v>688</v>
      </c>
      <c r="E37" s="5">
        <v>1032</v>
      </c>
      <c r="F37" s="5">
        <v>1378</v>
      </c>
      <c r="G37" s="5">
        <v>1722</v>
      </c>
      <c r="H37" s="4">
        <f t="shared" si="1"/>
        <v>454.768</v>
      </c>
      <c r="I37" s="4">
        <f t="shared" si="2"/>
        <v>454.768</v>
      </c>
      <c r="J37" s="4">
        <f t="shared" si="3"/>
        <v>454.768</v>
      </c>
      <c r="K37" s="4">
        <f t="shared" si="4"/>
        <v>455.429</v>
      </c>
      <c r="L37" s="4">
        <f t="shared" si="8"/>
        <v>455.29679999999996</v>
      </c>
      <c r="M37" s="4">
        <f t="shared" si="0"/>
        <v>455.00595999999996</v>
      </c>
      <c r="N37" s="9">
        <f t="shared" si="5"/>
        <v>1609.9916666546867</v>
      </c>
      <c r="O37" s="9">
        <f t="shared" si="6"/>
        <v>12.966528932271034</v>
      </c>
    </row>
    <row r="38" spans="1:15" ht="12.75">
      <c r="A38">
        <v>27</v>
      </c>
      <c r="B38" s="14">
        <v>16.8</v>
      </c>
      <c r="C38" s="5">
        <v>352</v>
      </c>
      <c r="D38" s="5">
        <v>704</v>
      </c>
      <c r="E38" s="5">
        <v>1056</v>
      </c>
      <c r="F38" s="5">
        <v>1410</v>
      </c>
      <c r="G38" s="5">
        <v>1763</v>
      </c>
      <c r="H38" s="4">
        <f t="shared" si="1"/>
        <v>465.34399999999994</v>
      </c>
      <c r="I38" s="4">
        <f t="shared" si="2"/>
        <v>465.34399999999994</v>
      </c>
      <c r="J38" s="4">
        <f t="shared" si="3"/>
        <v>465.344</v>
      </c>
      <c r="K38" s="4">
        <f t="shared" si="4"/>
        <v>466.00499999999994</v>
      </c>
      <c r="L38" s="4">
        <f t="shared" si="8"/>
        <v>466.13719999999995</v>
      </c>
      <c r="M38" s="4">
        <f t="shared" si="0"/>
        <v>465.63484</v>
      </c>
      <c r="N38" s="9">
        <f t="shared" si="5"/>
        <v>1686.0886041112303</v>
      </c>
      <c r="O38" s="9">
        <f t="shared" si="6"/>
        <v>13.465241583512228</v>
      </c>
    </row>
    <row r="39" spans="1:15" ht="12.75">
      <c r="A39">
        <v>28</v>
      </c>
      <c r="B39" s="14">
        <v>22.9</v>
      </c>
      <c r="C39" s="5">
        <v>358</v>
      </c>
      <c r="D39" s="5">
        <v>717</v>
      </c>
      <c r="E39" s="5">
        <v>1076</v>
      </c>
      <c r="F39" s="5">
        <v>1437</v>
      </c>
      <c r="G39" s="5">
        <v>1796</v>
      </c>
      <c r="H39" s="4">
        <f t="shared" si="1"/>
        <v>473.27599999999995</v>
      </c>
      <c r="I39" s="4">
        <f t="shared" si="2"/>
        <v>473.93699999999995</v>
      </c>
      <c r="J39" s="4">
        <f t="shared" si="3"/>
        <v>474.15733333333327</v>
      </c>
      <c r="K39" s="4">
        <f t="shared" si="4"/>
        <v>474.92849999999993</v>
      </c>
      <c r="L39" s="4">
        <f t="shared" si="8"/>
        <v>474.8624</v>
      </c>
      <c r="M39" s="4">
        <f t="shared" si="0"/>
        <v>474.23224666666664</v>
      </c>
      <c r="N39" s="9">
        <f t="shared" si="5"/>
        <v>1748.9267508960977</v>
      </c>
      <c r="O39" s="9">
        <f t="shared" si="6"/>
        <v>13.963954234753421</v>
      </c>
    </row>
    <row r="40" spans="1:15" ht="12.75">
      <c r="A40">
        <v>29</v>
      </c>
      <c r="B40" s="14">
        <v>29</v>
      </c>
      <c r="C40" s="5">
        <v>362</v>
      </c>
      <c r="D40" s="5">
        <v>725</v>
      </c>
      <c r="E40" s="5">
        <v>1088</v>
      </c>
      <c r="F40" s="5">
        <v>1453</v>
      </c>
      <c r="G40" s="5">
        <v>1816</v>
      </c>
      <c r="H40" s="4">
        <f t="shared" si="1"/>
        <v>478.56399999999996</v>
      </c>
      <c r="I40" s="4">
        <f t="shared" si="2"/>
        <v>479.22499999999997</v>
      </c>
      <c r="J40" s="4">
        <f t="shared" si="3"/>
        <v>479.4453333333333</v>
      </c>
      <c r="K40" s="4">
        <f t="shared" si="4"/>
        <v>480.21649999999994</v>
      </c>
      <c r="L40" s="4">
        <f t="shared" si="8"/>
        <v>480.1503999999999</v>
      </c>
      <c r="M40" s="4">
        <f t="shared" si="0"/>
        <v>479.52024666666665</v>
      </c>
      <c r="N40" s="9">
        <f t="shared" si="5"/>
        <v>1788.147563741381</v>
      </c>
      <c r="O40" s="9">
        <f t="shared" si="6"/>
        <v>14.462666885994617</v>
      </c>
    </row>
    <row r="41" spans="1:15" ht="12.75">
      <c r="A41">
        <v>30</v>
      </c>
      <c r="B41" s="14">
        <v>33.33</v>
      </c>
      <c r="C41" s="5">
        <v>371</v>
      </c>
      <c r="D41" s="5">
        <v>742</v>
      </c>
      <c r="E41" s="5">
        <v>1114</v>
      </c>
      <c r="F41" s="5">
        <v>1486</v>
      </c>
      <c r="G41" s="5">
        <v>1858</v>
      </c>
      <c r="H41" s="4">
        <f t="shared" si="1"/>
        <v>490.46199999999993</v>
      </c>
      <c r="I41" s="4">
        <f t="shared" si="2"/>
        <v>490.46199999999993</v>
      </c>
      <c r="J41" s="4">
        <f t="shared" si="3"/>
        <v>490.9026666666666</v>
      </c>
      <c r="K41" s="4">
        <f t="shared" si="4"/>
        <v>491.12299999999993</v>
      </c>
      <c r="L41" s="4">
        <f t="shared" si="8"/>
        <v>491.25519999999995</v>
      </c>
      <c r="M41" s="4">
        <f t="shared" si="0"/>
        <v>490.8409733333333</v>
      </c>
      <c r="N41" s="9">
        <f t="shared" si="5"/>
        <v>1873.57496475178</v>
      </c>
      <c r="O41" s="9">
        <f t="shared" si="6"/>
        <v>14.961379537235809</v>
      </c>
    </row>
    <row r="42" spans="1:15" ht="12.75">
      <c r="A42">
        <v>31</v>
      </c>
      <c r="B42" s="14">
        <v>37.9</v>
      </c>
      <c r="C42" s="5">
        <v>375</v>
      </c>
      <c r="D42" s="5">
        <v>751</v>
      </c>
      <c r="E42" s="5">
        <v>1126</v>
      </c>
      <c r="F42" s="5">
        <v>1502</v>
      </c>
      <c r="G42" s="5">
        <v>1879</v>
      </c>
      <c r="H42" s="4">
        <f t="shared" si="1"/>
        <v>495.74999999999994</v>
      </c>
      <c r="I42" s="4">
        <f t="shared" si="2"/>
        <v>496.41099999999994</v>
      </c>
      <c r="J42" s="4">
        <f t="shared" si="3"/>
        <v>496.19066666666663</v>
      </c>
      <c r="K42" s="4">
        <f t="shared" si="4"/>
        <v>496.41099999999994</v>
      </c>
      <c r="L42" s="4">
        <f t="shared" si="8"/>
        <v>496.8075999999999</v>
      </c>
      <c r="M42" s="4">
        <f t="shared" si="0"/>
        <v>496.31405333333333</v>
      </c>
      <c r="N42" s="9">
        <f t="shared" si="5"/>
        <v>1915.5901821373511</v>
      </c>
      <c r="O42" s="9">
        <f t="shared" si="6"/>
        <v>15.460092188477004</v>
      </c>
    </row>
    <row r="43" spans="1:15" ht="12.75">
      <c r="A43">
        <v>32</v>
      </c>
      <c r="B43" s="14">
        <v>42.25</v>
      </c>
      <c r="C43" s="5">
        <v>381</v>
      </c>
      <c r="D43" s="5">
        <v>762</v>
      </c>
      <c r="E43" s="5">
        <v>1142</v>
      </c>
      <c r="F43" s="5">
        <v>1524</v>
      </c>
      <c r="G43" s="5">
        <v>1906</v>
      </c>
      <c r="H43" s="4">
        <f t="shared" si="1"/>
        <v>503.68199999999996</v>
      </c>
      <c r="I43" s="4">
        <f t="shared" si="2"/>
        <v>503.68199999999996</v>
      </c>
      <c r="J43" s="4">
        <f t="shared" si="3"/>
        <v>503.24133333333333</v>
      </c>
      <c r="K43" s="4">
        <f t="shared" si="4"/>
        <v>503.68199999999996</v>
      </c>
      <c r="L43" s="4">
        <f t="shared" si="8"/>
        <v>503.9463999999999</v>
      </c>
      <c r="M43" s="4">
        <f t="shared" si="0"/>
        <v>503.6467466666666</v>
      </c>
      <c r="N43" s="9">
        <f t="shared" si="5"/>
        <v>1972.6113299230392</v>
      </c>
      <c r="O43" s="9">
        <f t="shared" si="6"/>
        <v>15.958804839718196</v>
      </c>
    </row>
    <row r="44" spans="1:15" ht="12.75">
      <c r="A44">
        <v>33</v>
      </c>
      <c r="B44" s="14">
        <v>49.6</v>
      </c>
      <c r="C44" s="5">
        <v>384</v>
      </c>
      <c r="D44" s="5">
        <v>771</v>
      </c>
      <c r="E44" s="5">
        <v>1157</v>
      </c>
      <c r="F44" s="5">
        <v>1542</v>
      </c>
      <c r="G44" s="5">
        <v>1929</v>
      </c>
      <c r="H44" s="4">
        <f t="shared" si="1"/>
        <v>507.6479999999999</v>
      </c>
      <c r="I44" s="4">
        <f t="shared" si="2"/>
        <v>509.6309999999999</v>
      </c>
      <c r="J44" s="4">
        <f t="shared" si="3"/>
        <v>509.8513333333333</v>
      </c>
      <c r="K44" s="4">
        <f t="shared" si="4"/>
        <v>509.6309999999999</v>
      </c>
      <c r="L44" s="4">
        <f t="shared" si="8"/>
        <v>510.0276</v>
      </c>
      <c r="M44" s="4">
        <f t="shared" si="0"/>
        <v>509.3577866666666</v>
      </c>
      <c r="N44" s="9">
        <f t="shared" si="5"/>
        <v>2017.601335621883</v>
      </c>
      <c r="O44" s="9">
        <f t="shared" si="6"/>
        <v>16.45751749095939</v>
      </c>
    </row>
    <row r="45" spans="1:15" ht="12.75">
      <c r="A45">
        <v>34</v>
      </c>
      <c r="B45" s="14">
        <v>54.6</v>
      </c>
      <c r="C45" s="5">
        <v>389</v>
      </c>
      <c r="D45" s="5">
        <v>780</v>
      </c>
      <c r="E45" s="5">
        <v>1171</v>
      </c>
      <c r="F45" s="5">
        <v>1561</v>
      </c>
      <c r="G45" s="5">
        <v>1952</v>
      </c>
      <c r="H45" s="4">
        <f t="shared" si="1"/>
        <v>514.2579999999999</v>
      </c>
      <c r="I45" s="4">
        <f t="shared" si="2"/>
        <v>515.5799999999999</v>
      </c>
      <c r="J45" s="4">
        <f t="shared" si="3"/>
        <v>516.0206666666667</v>
      </c>
      <c r="K45" s="4">
        <f t="shared" si="4"/>
        <v>515.9105</v>
      </c>
      <c r="L45" s="4">
        <f t="shared" si="8"/>
        <v>516.1088</v>
      </c>
      <c r="M45" s="4">
        <f t="shared" si="0"/>
        <v>515.5755933333332</v>
      </c>
      <c r="N45" s="9">
        <f t="shared" si="5"/>
        <v>2067.1603098715927</v>
      </c>
      <c r="O45" s="9">
        <f t="shared" si="6"/>
        <v>16.956230142200585</v>
      </c>
    </row>
    <row r="46" spans="1:15" ht="12.75">
      <c r="A46">
        <v>35</v>
      </c>
      <c r="B46" s="14">
        <v>58.9</v>
      </c>
      <c r="C46" s="5">
        <v>395</v>
      </c>
      <c r="D46" s="5">
        <v>790</v>
      </c>
      <c r="E46" s="5">
        <v>1185</v>
      </c>
      <c r="F46" s="5">
        <v>1580</v>
      </c>
      <c r="G46" s="5">
        <v>1976</v>
      </c>
      <c r="H46" s="4">
        <f t="shared" si="1"/>
        <v>522.1899999999999</v>
      </c>
      <c r="I46" s="4">
        <f t="shared" si="2"/>
        <v>522.1899999999999</v>
      </c>
      <c r="J46" s="4">
        <f t="shared" si="3"/>
        <v>522.1899999999999</v>
      </c>
      <c r="K46" s="4">
        <f t="shared" si="4"/>
        <v>522.1899999999999</v>
      </c>
      <c r="L46" s="4">
        <f t="shared" si="8"/>
        <v>522.4543999999999</v>
      </c>
      <c r="M46" s="4">
        <f t="shared" si="0"/>
        <v>522.24288</v>
      </c>
      <c r="N46" s="9">
        <f t="shared" si="5"/>
        <v>2120.969937010083</v>
      </c>
      <c r="O46" s="9">
        <f t="shared" si="6"/>
        <v>17.454942793441777</v>
      </c>
    </row>
    <row r="47" spans="1:15" ht="12.75">
      <c r="A47">
        <v>36</v>
      </c>
      <c r="B47" s="14">
        <v>63.4</v>
      </c>
      <c r="C47" s="5">
        <v>400</v>
      </c>
      <c r="D47" s="5">
        <v>800</v>
      </c>
      <c r="E47" s="5">
        <v>1201</v>
      </c>
      <c r="F47" s="5">
        <v>1600</v>
      </c>
      <c r="G47" s="5">
        <v>2001</v>
      </c>
      <c r="H47" s="4">
        <f t="shared" si="1"/>
        <v>528.8</v>
      </c>
      <c r="I47" s="4">
        <f t="shared" si="2"/>
        <v>528.8</v>
      </c>
      <c r="J47" s="4">
        <f t="shared" si="3"/>
        <v>529.2406666666666</v>
      </c>
      <c r="K47" s="4">
        <f t="shared" si="4"/>
        <v>528.8</v>
      </c>
      <c r="L47" s="4">
        <f t="shared" si="8"/>
        <v>529.0644</v>
      </c>
      <c r="M47" s="4">
        <f t="shared" si="0"/>
        <v>528.9410133333333</v>
      </c>
      <c r="N47" s="9">
        <f t="shared" si="5"/>
        <v>2175.7247050557507</v>
      </c>
      <c r="O47" s="9">
        <f t="shared" si="6"/>
        <v>17.953655444682973</v>
      </c>
    </row>
    <row r="48" spans="1:15" ht="12.75">
      <c r="A48">
        <v>37</v>
      </c>
      <c r="B48" s="14">
        <v>71.4</v>
      </c>
      <c r="C48" s="5">
        <v>404</v>
      </c>
      <c r="D48" s="5">
        <v>808</v>
      </c>
      <c r="E48" s="5">
        <v>1213</v>
      </c>
      <c r="F48" s="5">
        <v>1616</v>
      </c>
      <c r="G48" s="5">
        <v>2021</v>
      </c>
      <c r="H48" s="4">
        <f t="shared" si="1"/>
        <v>534.088</v>
      </c>
      <c r="I48" s="4">
        <f t="shared" si="2"/>
        <v>534.088</v>
      </c>
      <c r="J48" s="4">
        <f t="shared" si="3"/>
        <v>534.5286666666666</v>
      </c>
      <c r="K48" s="4">
        <f t="shared" si="4"/>
        <v>534.088</v>
      </c>
      <c r="L48" s="4">
        <f t="shared" si="8"/>
        <v>534.3524</v>
      </c>
      <c r="M48" s="4">
        <f t="shared" si="0"/>
        <v>534.2290133333332</v>
      </c>
      <c r="N48" s="9">
        <f t="shared" si="5"/>
        <v>2219.4450548635637</v>
      </c>
      <c r="O48" s="9">
        <f t="shared" si="6"/>
        <v>18.45236809592416</v>
      </c>
    </row>
    <row r="49" ht="12.75">
      <c r="B49" s="8"/>
    </row>
    <row r="50" ht="12.75">
      <c r="B50" s="8"/>
    </row>
    <row r="51" ht="15.75">
      <c r="B51" s="12"/>
    </row>
  </sheetData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8.7109375" style="0" customWidth="1"/>
  </cols>
  <sheetData>
    <row r="1" ht="18">
      <c r="A1" s="1" t="s">
        <v>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2.75">
      <c r="A3" s="2" t="s">
        <v>4</v>
      </c>
      <c r="B3" s="3"/>
      <c r="C3" s="3"/>
      <c r="D3" s="3"/>
      <c r="E3" s="3"/>
      <c r="F3" s="3"/>
      <c r="G3" s="3"/>
      <c r="H3" s="3"/>
      <c r="I3" s="2"/>
      <c r="K3" s="3"/>
      <c r="M3" s="2"/>
    </row>
    <row r="4" spans="1:13" ht="12.75">
      <c r="A4" s="7" t="s">
        <v>7</v>
      </c>
      <c r="B4" s="3">
        <v>66.1</v>
      </c>
      <c r="C4" s="3" t="s">
        <v>16</v>
      </c>
      <c r="E4" s="3"/>
      <c r="F4" s="3"/>
      <c r="G4" s="3"/>
      <c r="H4" s="3"/>
      <c r="I4" s="3"/>
      <c r="K4" s="3"/>
      <c r="M4" s="4"/>
    </row>
    <row r="5" spans="1:13" ht="15.75">
      <c r="A5" s="6" t="s">
        <v>8</v>
      </c>
      <c r="B5" s="13">
        <f>13/6.91</f>
        <v>1.8813314037626627</v>
      </c>
      <c r="C5" s="3" t="s">
        <v>17</v>
      </c>
      <c r="E5" s="3"/>
      <c r="F5" s="3"/>
      <c r="G5" s="3"/>
      <c r="H5" s="3"/>
      <c r="I5" s="3"/>
      <c r="J5" s="3"/>
      <c r="K5" s="3"/>
      <c r="M5" s="4"/>
    </row>
    <row r="6" spans="1:13" ht="12.75">
      <c r="A6" s="7" t="s">
        <v>9</v>
      </c>
      <c r="B6" s="13">
        <f>0.555/2</f>
        <v>0.2775</v>
      </c>
      <c r="C6" s="3" t="s">
        <v>18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10</v>
      </c>
      <c r="B7" s="13">
        <v>3.5</v>
      </c>
      <c r="C7" s="3" t="s">
        <v>19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11</v>
      </c>
      <c r="B8" s="3">
        <v>5</v>
      </c>
      <c r="C8" s="3" t="s">
        <v>20</v>
      </c>
      <c r="E8" s="3"/>
      <c r="F8" s="3"/>
      <c r="G8" s="3"/>
      <c r="H8" s="3"/>
      <c r="I8" s="3"/>
      <c r="J8" s="3"/>
      <c r="K8" s="3"/>
    </row>
    <row r="10" spans="2:15" ht="12.75">
      <c r="B10" t="s">
        <v>1</v>
      </c>
      <c r="C10" t="s">
        <v>2</v>
      </c>
      <c r="H10" t="s">
        <v>5</v>
      </c>
      <c r="N10" t="s">
        <v>12</v>
      </c>
      <c r="O10" t="s">
        <v>14</v>
      </c>
    </row>
    <row r="11" spans="2:15" ht="12.75">
      <c r="B11" t="s">
        <v>3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11" t="s">
        <v>6</v>
      </c>
      <c r="N11" t="s">
        <v>13</v>
      </c>
      <c r="O11" t="s">
        <v>15</v>
      </c>
    </row>
    <row r="12" spans="1:15" ht="12.75">
      <c r="A12">
        <v>1</v>
      </c>
      <c r="B12" s="14">
        <v>8.9</v>
      </c>
      <c r="C12" s="5">
        <v>59</v>
      </c>
      <c r="D12" s="5">
        <v>119</v>
      </c>
      <c r="E12" s="5">
        <v>180</v>
      </c>
      <c r="F12" s="5">
        <v>243</v>
      </c>
      <c r="G12" s="5"/>
      <c r="H12" s="4">
        <f aca="true" t="shared" si="0" ref="H12:H49">0.02*$B$4*C12/C$11</f>
        <v>77.99799999999999</v>
      </c>
      <c r="I12" s="4">
        <f aca="true" t="shared" si="1" ref="I12:I49">0.02*$B$4*D12/D$11</f>
        <v>78.65899999999999</v>
      </c>
      <c r="J12" s="4">
        <f aca="true" t="shared" si="2" ref="J12:J49">0.02*$B$4*E12/E$11</f>
        <v>79.32</v>
      </c>
      <c r="K12" s="4">
        <f aca="true" t="shared" si="3" ref="K12:K49">0.02*$B$4*F12/F$11</f>
        <v>80.3115</v>
      </c>
      <c r="L12" s="4"/>
      <c r="M12" s="4">
        <f aca="true" t="shared" si="4" ref="M12:M49">AVERAGE(H12:L12)</f>
        <v>79.072125</v>
      </c>
      <c r="N12" s="9">
        <f>(($B$5*M12^2)/(1000*PI()*$B$6^2))</f>
        <v>48.62238724416078</v>
      </c>
      <c r="O12" s="9">
        <f>(2*PI()*$B$8*A12*($B$7+$B$6))/($B$4*3.6)</f>
        <v>0.4987126512411936</v>
      </c>
    </row>
    <row r="13" spans="1:15" ht="12.75">
      <c r="A13">
        <v>2</v>
      </c>
      <c r="B13" s="14">
        <v>12.6</v>
      </c>
      <c r="C13" s="5">
        <v>77</v>
      </c>
      <c r="D13" s="5">
        <v>155</v>
      </c>
      <c r="E13" s="5">
        <v>233</v>
      </c>
      <c r="F13" s="5">
        <v>311</v>
      </c>
      <c r="G13" s="5"/>
      <c r="H13" s="4">
        <f t="shared" si="0"/>
        <v>101.79399999999998</v>
      </c>
      <c r="I13" s="4">
        <f t="shared" si="1"/>
        <v>102.45499999999998</v>
      </c>
      <c r="J13" s="4">
        <f t="shared" si="2"/>
        <v>102.67533333333331</v>
      </c>
      <c r="K13" s="4">
        <f t="shared" si="3"/>
        <v>102.78549999999998</v>
      </c>
      <c r="L13" s="4"/>
      <c r="M13" s="4">
        <f t="shared" si="4"/>
        <v>102.4274583333333</v>
      </c>
      <c r="N13" s="9">
        <f aca="true" t="shared" si="5" ref="N13:N52">(($B$5*M13^2)/(1000*PI()*$B$6^2))</f>
        <v>81.58724148011358</v>
      </c>
      <c r="O13" s="9">
        <f aca="true" t="shared" si="6" ref="O13:O52">(2*PI()*$B$8*A13*($B$7+$B$6))/($B$4*3.6)</f>
        <v>0.9974253024823873</v>
      </c>
    </row>
    <row r="14" spans="1:15" ht="12.75">
      <c r="A14">
        <v>3</v>
      </c>
      <c r="B14" s="14">
        <v>19.28</v>
      </c>
      <c r="C14" s="5">
        <v>90</v>
      </c>
      <c r="D14" s="5">
        <v>181</v>
      </c>
      <c r="E14" s="5">
        <v>273</v>
      </c>
      <c r="F14" s="5">
        <v>363</v>
      </c>
      <c r="G14" s="5">
        <v>456</v>
      </c>
      <c r="H14" s="4">
        <f t="shared" si="0"/>
        <v>118.97999999999999</v>
      </c>
      <c r="I14" s="4">
        <f t="shared" si="1"/>
        <v>119.64099999999999</v>
      </c>
      <c r="J14" s="4">
        <f t="shared" si="2"/>
        <v>120.30199999999998</v>
      </c>
      <c r="K14" s="4">
        <f t="shared" si="3"/>
        <v>119.97149999999999</v>
      </c>
      <c r="L14" s="4">
        <f aca="true" t="shared" si="7" ref="L14:L49">0.02*$B$4*G14/G$11</f>
        <v>120.56639999999997</v>
      </c>
      <c r="M14" s="4">
        <f t="shared" si="4"/>
        <v>119.89217999999998</v>
      </c>
      <c r="N14" s="9">
        <f t="shared" si="5"/>
        <v>111.78181871766027</v>
      </c>
      <c r="O14" s="9">
        <f t="shared" si="6"/>
        <v>1.4961379537235808</v>
      </c>
    </row>
    <row r="15" spans="1:15" ht="12.75">
      <c r="A15">
        <v>4</v>
      </c>
      <c r="B15" s="14">
        <v>21.54</v>
      </c>
      <c r="C15" s="5">
        <v>99</v>
      </c>
      <c r="D15" s="5">
        <v>199</v>
      </c>
      <c r="E15" s="5">
        <v>300</v>
      </c>
      <c r="F15" s="5">
        <v>400</v>
      </c>
      <c r="G15" s="5">
        <v>502</v>
      </c>
      <c r="H15" s="4">
        <f t="shared" si="0"/>
        <v>130.878</v>
      </c>
      <c r="I15" s="4">
        <f t="shared" si="1"/>
        <v>131.539</v>
      </c>
      <c r="J15" s="4">
        <f t="shared" si="2"/>
        <v>132.2</v>
      </c>
      <c r="K15" s="4">
        <f t="shared" si="3"/>
        <v>132.2</v>
      </c>
      <c r="L15" s="4">
        <f t="shared" si="7"/>
        <v>132.72879999999998</v>
      </c>
      <c r="M15" s="4">
        <f t="shared" si="4"/>
        <v>131.90915999999999</v>
      </c>
      <c r="N15" s="9">
        <f t="shared" si="5"/>
        <v>135.3129513991501</v>
      </c>
      <c r="O15" s="9">
        <f t="shared" si="6"/>
        <v>1.9948506049647745</v>
      </c>
    </row>
    <row r="16" spans="1:15" ht="12.75">
      <c r="A16">
        <v>5</v>
      </c>
      <c r="B16" s="14">
        <v>28.12</v>
      </c>
      <c r="C16" s="5">
        <v>108</v>
      </c>
      <c r="D16" s="5">
        <v>218</v>
      </c>
      <c r="E16" s="5">
        <v>326</v>
      </c>
      <c r="F16" s="5">
        <v>438</v>
      </c>
      <c r="G16" s="5">
        <v>547</v>
      </c>
      <c r="H16" s="4">
        <f t="shared" si="0"/>
        <v>142.77599999999998</v>
      </c>
      <c r="I16" s="4">
        <f t="shared" si="1"/>
        <v>144.09799999999998</v>
      </c>
      <c r="J16" s="4">
        <f t="shared" si="2"/>
        <v>143.6573333333333</v>
      </c>
      <c r="K16" s="4">
        <f t="shared" si="3"/>
        <v>144.759</v>
      </c>
      <c r="L16" s="4">
        <f t="shared" si="7"/>
        <v>144.62679999999997</v>
      </c>
      <c r="M16" s="4">
        <f t="shared" si="4"/>
        <v>143.98342666666665</v>
      </c>
      <c r="N16" s="9">
        <f t="shared" si="5"/>
        <v>161.2183483588543</v>
      </c>
      <c r="O16" s="9">
        <f t="shared" si="6"/>
        <v>2.4935632562059684</v>
      </c>
    </row>
    <row r="17" spans="1:15" ht="12.75">
      <c r="A17">
        <v>6</v>
      </c>
      <c r="B17" s="14">
        <v>32.81</v>
      </c>
      <c r="C17" s="5">
        <v>118</v>
      </c>
      <c r="D17" s="5">
        <v>239</v>
      </c>
      <c r="E17" s="5"/>
      <c r="F17" s="5"/>
      <c r="G17" s="5"/>
      <c r="H17" s="4">
        <f t="shared" si="0"/>
        <v>155.99599999999998</v>
      </c>
      <c r="I17" s="4">
        <f t="shared" si="1"/>
        <v>157.97899999999998</v>
      </c>
      <c r="J17" s="4"/>
      <c r="K17" s="4"/>
      <c r="L17" s="4"/>
      <c r="M17" s="4">
        <f t="shared" si="4"/>
        <v>156.98749999999998</v>
      </c>
      <c r="N17" s="9">
        <f t="shared" si="5"/>
        <v>191.6547574451906</v>
      </c>
      <c r="O17" s="9">
        <f t="shared" si="6"/>
        <v>2.9922759074471617</v>
      </c>
    </row>
    <row r="18" spans="1:15" ht="12.75">
      <c r="A18">
        <v>7</v>
      </c>
      <c r="B18" s="14">
        <v>38.94</v>
      </c>
      <c r="C18" s="5">
        <v>126</v>
      </c>
      <c r="D18" s="5">
        <v>254</v>
      </c>
      <c r="E18" s="5">
        <v>382</v>
      </c>
      <c r="F18" s="5">
        <v>508</v>
      </c>
      <c r="G18" s="5">
        <v>639</v>
      </c>
      <c r="H18" s="4">
        <f t="shared" si="0"/>
        <v>166.57199999999997</v>
      </c>
      <c r="I18" s="4">
        <f t="shared" si="1"/>
        <v>167.89399999999998</v>
      </c>
      <c r="J18" s="4">
        <f t="shared" si="2"/>
        <v>168.33466666666666</v>
      </c>
      <c r="K18" s="4">
        <f t="shared" si="3"/>
        <v>167.89399999999998</v>
      </c>
      <c r="L18" s="4">
        <f t="shared" si="7"/>
        <v>168.95159999999998</v>
      </c>
      <c r="M18" s="4">
        <f t="shared" si="4"/>
        <v>167.92925333333332</v>
      </c>
      <c r="N18" s="9">
        <f t="shared" si="5"/>
        <v>219.30178735004736</v>
      </c>
      <c r="O18" s="9">
        <f t="shared" si="6"/>
        <v>3.4909885586883553</v>
      </c>
    </row>
    <row r="19" spans="1:15" ht="12.75">
      <c r="A19">
        <v>8</v>
      </c>
      <c r="B19" s="14">
        <v>42.81</v>
      </c>
      <c r="C19" s="5">
        <v>134</v>
      </c>
      <c r="D19" s="5">
        <v>268</v>
      </c>
      <c r="E19" s="5">
        <v>404</v>
      </c>
      <c r="F19" s="5">
        <v>540</v>
      </c>
      <c r="G19" s="5">
        <v>677</v>
      </c>
      <c r="H19" s="4">
        <f t="shared" si="0"/>
        <v>177.14799999999997</v>
      </c>
      <c r="I19" s="4">
        <f t="shared" si="1"/>
        <v>177.14799999999997</v>
      </c>
      <c r="J19" s="4">
        <f t="shared" si="2"/>
        <v>178.0293333333333</v>
      </c>
      <c r="K19" s="4">
        <f t="shared" si="3"/>
        <v>178.46999999999997</v>
      </c>
      <c r="L19" s="4">
        <f t="shared" si="7"/>
        <v>178.9988</v>
      </c>
      <c r="M19" s="4">
        <f t="shared" si="4"/>
        <v>177.95882666666665</v>
      </c>
      <c r="N19" s="9">
        <f t="shared" si="5"/>
        <v>246.27964825011816</v>
      </c>
      <c r="O19" s="9">
        <f t="shared" si="6"/>
        <v>3.989701209929549</v>
      </c>
    </row>
    <row r="20" spans="1:15" ht="12.75">
      <c r="A20">
        <v>9</v>
      </c>
      <c r="B20" s="14">
        <v>45.34</v>
      </c>
      <c r="C20" s="5">
        <v>142</v>
      </c>
      <c r="D20" s="5">
        <v>286</v>
      </c>
      <c r="E20" s="5">
        <v>430</v>
      </c>
      <c r="F20" s="5">
        <v>574</v>
      </c>
      <c r="G20" s="5">
        <v>720</v>
      </c>
      <c r="H20" s="4">
        <f t="shared" si="0"/>
        <v>187.724</v>
      </c>
      <c r="I20" s="4">
        <f t="shared" si="1"/>
        <v>189.04599999999996</v>
      </c>
      <c r="J20" s="4">
        <f t="shared" si="2"/>
        <v>189.48666666666665</v>
      </c>
      <c r="K20" s="4">
        <f t="shared" si="3"/>
        <v>189.70699999999997</v>
      </c>
      <c r="L20" s="4">
        <f t="shared" si="7"/>
        <v>190.368</v>
      </c>
      <c r="M20" s="4">
        <f t="shared" si="4"/>
        <v>189.26633333333334</v>
      </c>
      <c r="N20" s="9">
        <f t="shared" si="5"/>
        <v>278.57118685806535</v>
      </c>
      <c r="O20" s="9">
        <f t="shared" si="6"/>
        <v>4.488413861170743</v>
      </c>
    </row>
    <row r="21" spans="1:15" ht="12.75">
      <c r="A21">
        <v>10</v>
      </c>
      <c r="B21" s="14">
        <v>47.69</v>
      </c>
      <c r="C21" s="5">
        <v>148</v>
      </c>
      <c r="D21" s="5">
        <v>297</v>
      </c>
      <c r="E21" s="5">
        <v>447</v>
      </c>
      <c r="F21" s="5">
        <v>596</v>
      </c>
      <c r="G21" s="5">
        <v>747</v>
      </c>
      <c r="H21" s="4">
        <f t="shared" si="0"/>
        <v>195.65599999999998</v>
      </c>
      <c r="I21" s="4">
        <f t="shared" si="1"/>
        <v>196.31699999999998</v>
      </c>
      <c r="J21" s="4">
        <f t="shared" si="2"/>
        <v>196.97799999999998</v>
      </c>
      <c r="K21" s="4">
        <f t="shared" si="3"/>
        <v>196.97799999999998</v>
      </c>
      <c r="L21" s="4">
        <f t="shared" si="7"/>
        <v>197.50679999999997</v>
      </c>
      <c r="M21" s="4">
        <f t="shared" si="4"/>
        <v>196.68715999999998</v>
      </c>
      <c r="N21" s="9">
        <f t="shared" si="5"/>
        <v>300.84408449296524</v>
      </c>
      <c r="O21" s="9">
        <f t="shared" si="6"/>
        <v>4.987126512411937</v>
      </c>
    </row>
    <row r="22" spans="1:15" ht="12.75">
      <c r="A22">
        <v>11</v>
      </c>
      <c r="B22" s="14">
        <v>52.6</v>
      </c>
      <c r="C22" s="5">
        <v>155</v>
      </c>
      <c r="D22" s="5">
        <v>314</v>
      </c>
      <c r="E22" s="5">
        <v>471</v>
      </c>
      <c r="F22" s="5">
        <v>630</v>
      </c>
      <c r="G22" s="5">
        <v>787</v>
      </c>
      <c r="H22" s="4">
        <f t="shared" si="0"/>
        <v>204.90999999999997</v>
      </c>
      <c r="I22" s="4">
        <f t="shared" si="1"/>
        <v>207.55399999999997</v>
      </c>
      <c r="J22" s="4">
        <f t="shared" si="2"/>
        <v>207.55399999999997</v>
      </c>
      <c r="K22" s="4">
        <f t="shared" si="3"/>
        <v>208.21499999999997</v>
      </c>
      <c r="L22" s="4">
        <f t="shared" si="7"/>
        <v>208.0828</v>
      </c>
      <c r="M22" s="4">
        <f t="shared" si="4"/>
        <v>207.26315999999997</v>
      </c>
      <c r="N22" s="9">
        <f t="shared" si="5"/>
        <v>334.06708524055045</v>
      </c>
      <c r="O22" s="9">
        <f t="shared" si="6"/>
        <v>5.4858391636531305</v>
      </c>
    </row>
    <row r="23" spans="1:15" ht="12.75">
      <c r="A23">
        <v>12</v>
      </c>
      <c r="B23" s="14">
        <v>54.65</v>
      </c>
      <c r="C23" s="5">
        <v>166</v>
      </c>
      <c r="D23" s="5">
        <v>333</v>
      </c>
      <c r="E23" s="5">
        <v>499</v>
      </c>
      <c r="F23" s="5">
        <v>667</v>
      </c>
      <c r="G23" s="5">
        <v>835</v>
      </c>
      <c r="H23" s="4">
        <f t="shared" si="0"/>
        <v>219.45199999999997</v>
      </c>
      <c r="I23" s="4">
        <f t="shared" si="1"/>
        <v>220.11299999999997</v>
      </c>
      <c r="J23" s="4">
        <f t="shared" si="2"/>
        <v>219.89266666666663</v>
      </c>
      <c r="K23" s="4">
        <f t="shared" si="3"/>
        <v>220.44349999999997</v>
      </c>
      <c r="L23" s="4">
        <f t="shared" si="7"/>
        <v>220.77399999999997</v>
      </c>
      <c r="M23" s="4">
        <f t="shared" si="4"/>
        <v>220.1350333333333</v>
      </c>
      <c r="N23" s="9">
        <f t="shared" si="5"/>
        <v>376.849362382799</v>
      </c>
      <c r="O23" s="9">
        <f t="shared" si="6"/>
        <v>5.984551814894323</v>
      </c>
    </row>
    <row r="24" spans="1:15" ht="12.75">
      <c r="A24">
        <v>13</v>
      </c>
      <c r="B24" s="14">
        <v>56.95</v>
      </c>
      <c r="C24" s="5">
        <v>173</v>
      </c>
      <c r="D24" s="5">
        <v>347</v>
      </c>
      <c r="E24" s="5">
        <v>522</v>
      </c>
      <c r="F24" s="5">
        <v>696</v>
      </c>
      <c r="G24" s="5">
        <v>871</v>
      </c>
      <c r="H24" s="4">
        <f t="shared" si="0"/>
        <v>228.70599999999996</v>
      </c>
      <c r="I24" s="4">
        <f t="shared" si="1"/>
        <v>229.36699999999996</v>
      </c>
      <c r="J24" s="4">
        <f t="shared" si="2"/>
        <v>230.028</v>
      </c>
      <c r="K24" s="4">
        <f t="shared" si="3"/>
        <v>230.02799999999996</v>
      </c>
      <c r="L24" s="4">
        <f t="shared" si="7"/>
        <v>230.29239999999996</v>
      </c>
      <c r="M24" s="4">
        <f t="shared" si="4"/>
        <v>229.68428</v>
      </c>
      <c r="N24" s="9">
        <f t="shared" si="5"/>
        <v>410.25322334447367</v>
      </c>
      <c r="O24" s="9">
        <f t="shared" si="6"/>
        <v>6.483264466135517</v>
      </c>
    </row>
    <row r="25" spans="1:15" ht="12.75">
      <c r="A25">
        <v>14</v>
      </c>
      <c r="B25" s="14">
        <v>59.12</v>
      </c>
      <c r="C25" s="5">
        <v>187</v>
      </c>
      <c r="D25" s="5">
        <v>373</v>
      </c>
      <c r="E25" s="5">
        <v>560</v>
      </c>
      <c r="F25" s="5">
        <v>748</v>
      </c>
      <c r="G25" s="5">
        <v>935</v>
      </c>
      <c r="H25" s="4">
        <f t="shared" si="0"/>
        <v>247.21399999999997</v>
      </c>
      <c r="I25" s="4">
        <f t="shared" si="1"/>
        <v>246.55299999999997</v>
      </c>
      <c r="J25" s="4">
        <f t="shared" si="2"/>
        <v>246.7733333333333</v>
      </c>
      <c r="K25" s="4">
        <f t="shared" si="3"/>
        <v>247.21399999999997</v>
      </c>
      <c r="L25" s="4">
        <f t="shared" si="7"/>
        <v>247.214</v>
      </c>
      <c r="M25" s="4">
        <f t="shared" si="4"/>
        <v>246.99366666666666</v>
      </c>
      <c r="N25" s="9">
        <f t="shared" si="5"/>
        <v>474.41792758521495</v>
      </c>
      <c r="O25" s="9">
        <f t="shared" si="6"/>
        <v>6.981977117376711</v>
      </c>
    </row>
    <row r="26" spans="1:15" ht="12.75">
      <c r="A26">
        <v>15</v>
      </c>
      <c r="B26" s="14">
        <v>62.04</v>
      </c>
      <c r="C26" s="5">
        <v>197</v>
      </c>
      <c r="D26" s="5">
        <v>397</v>
      </c>
      <c r="E26" s="5">
        <v>595</v>
      </c>
      <c r="F26" s="5">
        <v>793</v>
      </c>
      <c r="G26" s="5">
        <v>994</v>
      </c>
      <c r="H26" s="4">
        <f t="shared" si="0"/>
        <v>260.43399999999997</v>
      </c>
      <c r="I26" s="4">
        <f t="shared" si="1"/>
        <v>262.417</v>
      </c>
      <c r="J26" s="4">
        <f t="shared" si="2"/>
        <v>262.19666666666666</v>
      </c>
      <c r="K26" s="4">
        <f t="shared" si="3"/>
        <v>262.08649999999994</v>
      </c>
      <c r="L26" s="4">
        <f t="shared" si="7"/>
        <v>262.81359999999995</v>
      </c>
      <c r="M26" s="4">
        <f t="shared" si="4"/>
        <v>261.9895533333333</v>
      </c>
      <c r="N26" s="9">
        <f t="shared" si="5"/>
        <v>533.7739884831943</v>
      </c>
      <c r="O26" s="9">
        <f t="shared" si="6"/>
        <v>7.480689768617904</v>
      </c>
    </row>
    <row r="27" spans="1:15" ht="12.75">
      <c r="A27">
        <v>16</v>
      </c>
      <c r="B27" s="14">
        <v>64.03</v>
      </c>
      <c r="C27" s="5">
        <v>209</v>
      </c>
      <c r="D27" s="5">
        <v>420</v>
      </c>
      <c r="E27" s="5">
        <v>629</v>
      </c>
      <c r="F27" s="5">
        <v>839</v>
      </c>
      <c r="G27" s="5">
        <v>1049</v>
      </c>
      <c r="H27" s="4">
        <f t="shared" si="0"/>
        <v>276.29799999999994</v>
      </c>
      <c r="I27" s="4">
        <f t="shared" si="1"/>
        <v>277.61999999999995</v>
      </c>
      <c r="J27" s="4">
        <f t="shared" si="2"/>
        <v>277.1793333333333</v>
      </c>
      <c r="K27" s="4">
        <f t="shared" si="3"/>
        <v>277.2895</v>
      </c>
      <c r="L27" s="4">
        <f t="shared" si="7"/>
        <v>277.3556</v>
      </c>
      <c r="M27" s="4">
        <f t="shared" si="4"/>
        <v>277.1484866666666</v>
      </c>
      <c r="N27" s="9">
        <f t="shared" si="5"/>
        <v>597.3302108388526</v>
      </c>
      <c r="O27" s="9">
        <f t="shared" si="6"/>
        <v>7.979402419859098</v>
      </c>
    </row>
    <row r="28" spans="1:15" ht="12.75">
      <c r="A28">
        <v>17</v>
      </c>
      <c r="B28" s="14">
        <v>67.56</v>
      </c>
      <c r="C28" s="5">
        <v>222</v>
      </c>
      <c r="D28" s="5">
        <v>445</v>
      </c>
      <c r="E28" s="5">
        <v>667</v>
      </c>
      <c r="F28" s="5">
        <v>889</v>
      </c>
      <c r="G28" s="5">
        <v>1112</v>
      </c>
      <c r="H28" s="4">
        <f t="shared" si="0"/>
        <v>293.484</v>
      </c>
      <c r="I28" s="4">
        <f t="shared" si="1"/>
        <v>294.145</v>
      </c>
      <c r="J28" s="4">
        <f t="shared" si="2"/>
        <v>293.9246666666666</v>
      </c>
      <c r="K28" s="4">
        <f t="shared" si="3"/>
        <v>293.81449999999995</v>
      </c>
      <c r="L28" s="4">
        <f t="shared" si="7"/>
        <v>294.01279999999997</v>
      </c>
      <c r="M28" s="4">
        <f t="shared" si="4"/>
        <v>293.8761933333333</v>
      </c>
      <c r="N28" s="9">
        <f t="shared" si="5"/>
        <v>671.61172375952</v>
      </c>
      <c r="O28" s="9">
        <f t="shared" si="6"/>
        <v>8.478115071100293</v>
      </c>
    </row>
    <row r="29" spans="1:15" ht="12.75">
      <c r="A29">
        <v>18</v>
      </c>
      <c r="B29" s="14">
        <v>70.54</v>
      </c>
      <c r="C29" s="5"/>
      <c r="D29" s="5">
        <v>463</v>
      </c>
      <c r="E29" s="5">
        <v>694</v>
      </c>
      <c r="F29" s="5">
        <v>927</v>
      </c>
      <c r="G29" s="5">
        <v>1158</v>
      </c>
      <c r="H29" s="4"/>
      <c r="I29" s="4">
        <f t="shared" si="1"/>
        <v>306.04299999999995</v>
      </c>
      <c r="J29" s="4">
        <f t="shared" si="2"/>
        <v>305.82266666666663</v>
      </c>
      <c r="K29" s="4">
        <f t="shared" si="3"/>
        <v>306.3735</v>
      </c>
      <c r="L29" s="4">
        <f t="shared" si="7"/>
        <v>306.17519999999996</v>
      </c>
      <c r="M29" s="4">
        <f t="shared" si="4"/>
        <v>306.1035916666666</v>
      </c>
      <c r="N29" s="9">
        <f t="shared" si="5"/>
        <v>728.6623131986531</v>
      </c>
      <c r="O29" s="9">
        <f t="shared" si="6"/>
        <v>8.976827722341486</v>
      </c>
    </row>
    <row r="30" spans="1:15" ht="12.75">
      <c r="A30">
        <v>19</v>
      </c>
      <c r="B30" s="14">
        <v>73.74</v>
      </c>
      <c r="C30" s="5">
        <v>239</v>
      </c>
      <c r="D30" s="5">
        <v>480</v>
      </c>
      <c r="E30" s="5">
        <v>720</v>
      </c>
      <c r="F30" s="5">
        <v>960</v>
      </c>
      <c r="G30" s="5">
        <v>1201</v>
      </c>
      <c r="H30" s="4">
        <f t="shared" si="0"/>
        <v>315.95799999999997</v>
      </c>
      <c r="I30" s="4">
        <f t="shared" si="1"/>
        <v>317.28</v>
      </c>
      <c r="J30" s="4">
        <f t="shared" si="2"/>
        <v>317.28</v>
      </c>
      <c r="K30" s="4">
        <f t="shared" si="3"/>
        <v>317.28</v>
      </c>
      <c r="L30" s="4">
        <f t="shared" si="7"/>
        <v>317.54439999999994</v>
      </c>
      <c r="M30" s="4">
        <f t="shared" si="4"/>
        <v>317.06847999999997</v>
      </c>
      <c r="N30" s="9">
        <f t="shared" si="5"/>
        <v>781.7998785477126</v>
      </c>
      <c r="O30" s="9">
        <f t="shared" si="6"/>
        <v>9.47554037358268</v>
      </c>
    </row>
    <row r="31" spans="1:15" ht="12.75">
      <c r="A31">
        <v>20</v>
      </c>
      <c r="B31" s="14">
        <v>77.08</v>
      </c>
      <c r="C31" s="5">
        <v>250</v>
      </c>
      <c r="D31" s="5">
        <v>502</v>
      </c>
      <c r="E31" s="5">
        <v>755</v>
      </c>
      <c r="F31" s="5">
        <v>1007</v>
      </c>
      <c r="G31" s="5">
        <v>1259</v>
      </c>
      <c r="H31" s="4">
        <f t="shared" si="0"/>
        <v>330.49999999999994</v>
      </c>
      <c r="I31" s="4">
        <f t="shared" si="1"/>
        <v>331.82199999999995</v>
      </c>
      <c r="J31" s="4">
        <f t="shared" si="2"/>
        <v>332.7033333333333</v>
      </c>
      <c r="K31" s="4">
        <f t="shared" si="3"/>
        <v>332.8135</v>
      </c>
      <c r="L31" s="4">
        <f t="shared" si="7"/>
        <v>332.8796</v>
      </c>
      <c r="M31" s="4">
        <f t="shared" si="4"/>
        <v>332.14368666666667</v>
      </c>
      <c r="N31" s="9">
        <f t="shared" si="5"/>
        <v>857.9094684980274</v>
      </c>
      <c r="O31" s="9">
        <f t="shared" si="6"/>
        <v>9.974253024823874</v>
      </c>
    </row>
    <row r="32" spans="1:15" ht="12.75">
      <c r="A32">
        <v>21</v>
      </c>
      <c r="B32" s="14">
        <v>80.42</v>
      </c>
      <c r="C32" s="5">
        <v>261</v>
      </c>
      <c r="D32" s="5">
        <v>522</v>
      </c>
      <c r="E32" s="5">
        <v>785</v>
      </c>
      <c r="F32" s="5">
        <v>1048</v>
      </c>
      <c r="G32" s="5">
        <v>1310</v>
      </c>
      <c r="H32" s="4">
        <f t="shared" si="0"/>
        <v>345.042</v>
      </c>
      <c r="I32" s="4">
        <f t="shared" si="1"/>
        <v>345.042</v>
      </c>
      <c r="J32" s="4">
        <f t="shared" si="2"/>
        <v>345.92333333333335</v>
      </c>
      <c r="K32" s="4">
        <f t="shared" si="3"/>
        <v>346.364</v>
      </c>
      <c r="L32" s="4">
        <f t="shared" si="7"/>
        <v>346.3639999999999</v>
      </c>
      <c r="M32" s="4">
        <f t="shared" si="4"/>
        <v>345.7470666666666</v>
      </c>
      <c r="N32" s="9">
        <f t="shared" si="5"/>
        <v>929.6221558091579</v>
      </c>
      <c r="O32" s="9">
        <f t="shared" si="6"/>
        <v>10.472965676065067</v>
      </c>
    </row>
    <row r="33" spans="1:15" ht="12.75">
      <c r="A33">
        <v>22</v>
      </c>
      <c r="B33" s="14">
        <v>83.75</v>
      </c>
      <c r="C33" s="5">
        <v>271</v>
      </c>
      <c r="D33" s="5">
        <v>543</v>
      </c>
      <c r="E33" s="5">
        <v>815</v>
      </c>
      <c r="F33" s="5">
        <v>1087</v>
      </c>
      <c r="G33" s="5">
        <v>1360</v>
      </c>
      <c r="H33" s="4">
        <f t="shared" si="0"/>
        <v>358.26199999999994</v>
      </c>
      <c r="I33" s="4">
        <f t="shared" si="1"/>
        <v>358.92299999999994</v>
      </c>
      <c r="J33" s="4">
        <f t="shared" si="2"/>
        <v>359.14333333333326</v>
      </c>
      <c r="K33" s="4">
        <f t="shared" si="3"/>
        <v>359.2535</v>
      </c>
      <c r="L33" s="4">
        <f t="shared" si="7"/>
        <v>359.58399999999995</v>
      </c>
      <c r="M33" s="4">
        <f t="shared" si="4"/>
        <v>359.0331666666666</v>
      </c>
      <c r="N33" s="9">
        <f t="shared" si="5"/>
        <v>1002.4404815565267</v>
      </c>
      <c r="O33" s="9">
        <f t="shared" si="6"/>
        <v>10.971678327306261</v>
      </c>
    </row>
    <row r="34" spans="1:15" ht="12.75">
      <c r="A34">
        <v>23</v>
      </c>
      <c r="B34" s="14">
        <v>78.3</v>
      </c>
      <c r="C34" s="5">
        <v>279</v>
      </c>
      <c r="D34" s="5">
        <v>559</v>
      </c>
      <c r="E34" s="5">
        <v>839</v>
      </c>
      <c r="F34" s="5">
        <v>1119</v>
      </c>
      <c r="G34" s="5">
        <v>1399</v>
      </c>
      <c r="H34" s="4">
        <f t="shared" si="0"/>
        <v>368.83799999999997</v>
      </c>
      <c r="I34" s="4">
        <f t="shared" si="1"/>
        <v>369.49899999999997</v>
      </c>
      <c r="J34" s="4">
        <f t="shared" si="2"/>
        <v>369.7193333333333</v>
      </c>
      <c r="K34" s="4">
        <f t="shared" si="3"/>
        <v>369.82949999999994</v>
      </c>
      <c r="L34" s="4">
        <f t="shared" si="7"/>
        <v>369.89559999999994</v>
      </c>
      <c r="M34" s="4">
        <f t="shared" si="4"/>
        <v>369.5562866666666</v>
      </c>
      <c r="N34" s="9">
        <f t="shared" si="5"/>
        <v>1062.0638983990043</v>
      </c>
      <c r="O34" s="9">
        <f t="shared" si="6"/>
        <v>11.470390978547455</v>
      </c>
    </row>
    <row r="35" spans="1:15" ht="12.75">
      <c r="A35">
        <v>24</v>
      </c>
      <c r="B35" s="14">
        <v>91.7</v>
      </c>
      <c r="C35" s="5">
        <v>288</v>
      </c>
      <c r="D35" s="5">
        <v>577</v>
      </c>
      <c r="E35" s="5">
        <v>869</v>
      </c>
      <c r="F35" s="5">
        <v>1156</v>
      </c>
      <c r="G35" s="5">
        <v>1445</v>
      </c>
      <c r="H35" s="4">
        <f t="shared" si="0"/>
        <v>380.73599999999993</v>
      </c>
      <c r="I35" s="4">
        <f t="shared" si="1"/>
        <v>381.39699999999993</v>
      </c>
      <c r="J35" s="4">
        <f t="shared" si="2"/>
        <v>382.93933333333325</v>
      </c>
      <c r="K35" s="4">
        <f t="shared" si="3"/>
        <v>382.05799999999994</v>
      </c>
      <c r="L35" s="4">
        <f t="shared" si="7"/>
        <v>382.05799999999994</v>
      </c>
      <c r="M35" s="4">
        <f t="shared" si="4"/>
        <v>381.8376666666666</v>
      </c>
      <c r="N35" s="9">
        <f t="shared" si="5"/>
        <v>1133.8275158294791</v>
      </c>
      <c r="O35" s="9">
        <f t="shared" si="6"/>
        <v>11.969103629788647</v>
      </c>
    </row>
    <row r="36" spans="1:15" ht="12.75">
      <c r="A36">
        <v>25</v>
      </c>
      <c r="B36" s="14">
        <v>95.4</v>
      </c>
      <c r="C36" s="5">
        <v>296</v>
      </c>
      <c r="D36" s="5">
        <v>592</v>
      </c>
      <c r="E36" s="5">
        <v>889</v>
      </c>
      <c r="F36" s="5">
        <v>1186</v>
      </c>
      <c r="G36" s="5">
        <v>1484</v>
      </c>
      <c r="H36" s="4">
        <f t="shared" si="0"/>
        <v>391.31199999999995</v>
      </c>
      <c r="I36" s="4">
        <f t="shared" si="1"/>
        <v>391.31199999999995</v>
      </c>
      <c r="J36" s="4">
        <f t="shared" si="2"/>
        <v>391.7526666666666</v>
      </c>
      <c r="K36" s="4">
        <f t="shared" si="3"/>
        <v>391.97299999999996</v>
      </c>
      <c r="L36" s="4">
        <f t="shared" si="7"/>
        <v>392.36959999999993</v>
      </c>
      <c r="M36" s="4">
        <f t="shared" si="4"/>
        <v>391.7438533333333</v>
      </c>
      <c r="N36" s="9">
        <f t="shared" si="5"/>
        <v>1193.4214491977798</v>
      </c>
      <c r="O36" s="9">
        <f t="shared" si="6"/>
        <v>12.46781628102984</v>
      </c>
    </row>
    <row r="37" spans="1:15" ht="12.75">
      <c r="A37">
        <v>26</v>
      </c>
      <c r="B37" s="14">
        <v>99.1</v>
      </c>
      <c r="C37" s="5">
        <v>304</v>
      </c>
      <c r="D37" s="5">
        <v>609</v>
      </c>
      <c r="E37" s="5">
        <v>914</v>
      </c>
      <c r="F37" s="5">
        <v>1218</v>
      </c>
      <c r="G37" s="5">
        <v>1525</v>
      </c>
      <c r="H37" s="4">
        <f t="shared" si="0"/>
        <v>401.888</v>
      </c>
      <c r="I37" s="4">
        <f t="shared" si="1"/>
        <v>402.549</v>
      </c>
      <c r="J37" s="4">
        <f t="shared" si="2"/>
        <v>402.76933333333324</v>
      </c>
      <c r="K37" s="4">
        <f t="shared" si="3"/>
        <v>402.549</v>
      </c>
      <c r="L37" s="4">
        <f t="shared" si="7"/>
        <v>403.2099999999999</v>
      </c>
      <c r="M37" s="4">
        <f t="shared" si="4"/>
        <v>402.59306666666663</v>
      </c>
      <c r="N37" s="9">
        <f t="shared" si="5"/>
        <v>1260.439602245021</v>
      </c>
      <c r="O37" s="9">
        <f t="shared" si="6"/>
        <v>12.966528932271034</v>
      </c>
    </row>
    <row r="38" spans="1:15" ht="12.75">
      <c r="A38">
        <v>27</v>
      </c>
      <c r="B38" s="14">
        <v>10.398</v>
      </c>
      <c r="C38" s="5">
        <v>312</v>
      </c>
      <c r="D38" s="5">
        <v>625</v>
      </c>
      <c r="E38" s="5">
        <v>939</v>
      </c>
      <c r="F38" s="5">
        <v>1253</v>
      </c>
      <c r="G38" s="5"/>
      <c r="H38" s="4">
        <f t="shared" si="0"/>
        <v>412.46399999999994</v>
      </c>
      <c r="I38" s="4">
        <f t="shared" si="1"/>
        <v>413.12499999999994</v>
      </c>
      <c r="J38" s="4">
        <f t="shared" si="2"/>
        <v>413.786</v>
      </c>
      <c r="K38" s="4">
        <f t="shared" si="3"/>
        <v>414.1165</v>
      </c>
      <c r="L38" s="4"/>
      <c r="M38" s="4">
        <f t="shared" si="4"/>
        <v>413.372875</v>
      </c>
      <c r="N38" s="9">
        <f t="shared" si="5"/>
        <v>1328.8421894033074</v>
      </c>
      <c r="O38" s="9">
        <f t="shared" si="6"/>
        <v>13.465241583512228</v>
      </c>
    </row>
    <row r="39" spans="1:15" ht="12.75">
      <c r="A39">
        <v>28</v>
      </c>
      <c r="B39" s="14">
        <v>10.74</v>
      </c>
      <c r="C39" s="5">
        <v>320</v>
      </c>
      <c r="D39" s="5">
        <v>641</v>
      </c>
      <c r="E39" s="5">
        <v>962</v>
      </c>
      <c r="F39" s="5">
        <v>1282</v>
      </c>
      <c r="G39" s="5">
        <v>1604</v>
      </c>
      <c r="H39" s="4">
        <f t="shared" si="0"/>
        <v>423.03999999999996</v>
      </c>
      <c r="I39" s="4">
        <f t="shared" si="1"/>
        <v>423.70099999999996</v>
      </c>
      <c r="J39" s="4">
        <f t="shared" si="2"/>
        <v>423.9213333333333</v>
      </c>
      <c r="K39" s="4">
        <f t="shared" si="3"/>
        <v>423.70099999999996</v>
      </c>
      <c r="L39" s="4">
        <f t="shared" si="7"/>
        <v>424.09759999999994</v>
      </c>
      <c r="M39" s="4">
        <f t="shared" si="4"/>
        <v>423.69218666666666</v>
      </c>
      <c r="N39" s="9">
        <f t="shared" si="5"/>
        <v>1396.0159097485723</v>
      </c>
      <c r="O39" s="9">
        <f t="shared" si="6"/>
        <v>13.963954234753421</v>
      </c>
    </row>
    <row r="40" spans="1:15" ht="12.75">
      <c r="A40">
        <v>29</v>
      </c>
      <c r="B40" s="14">
        <v>11.092</v>
      </c>
      <c r="C40" s="5">
        <v>325</v>
      </c>
      <c r="D40" s="5">
        <v>650</v>
      </c>
      <c r="E40" s="5">
        <v>975</v>
      </c>
      <c r="F40" s="5">
        <v>1300</v>
      </c>
      <c r="G40" s="5">
        <v>1625</v>
      </c>
      <c r="H40" s="4">
        <f t="shared" si="0"/>
        <v>429.6499999999999</v>
      </c>
      <c r="I40" s="4">
        <f t="shared" si="1"/>
        <v>429.6499999999999</v>
      </c>
      <c r="J40" s="4">
        <f t="shared" si="2"/>
        <v>429.6499999999999</v>
      </c>
      <c r="K40" s="4">
        <f t="shared" si="3"/>
        <v>429.6499999999999</v>
      </c>
      <c r="L40" s="4">
        <f t="shared" si="7"/>
        <v>429.6499999999999</v>
      </c>
      <c r="M40" s="4">
        <f t="shared" si="4"/>
        <v>429.6499999999999</v>
      </c>
      <c r="N40" s="9">
        <f t="shared" si="5"/>
        <v>1435.5525322210397</v>
      </c>
      <c r="O40" s="9">
        <f t="shared" si="6"/>
        <v>14.462666885994617</v>
      </c>
    </row>
    <row r="41" spans="1:15" ht="12.75">
      <c r="A41">
        <v>30</v>
      </c>
      <c r="B41" s="14">
        <v>11.427</v>
      </c>
      <c r="C41" s="5">
        <v>332</v>
      </c>
      <c r="D41" s="5">
        <v>664</v>
      </c>
      <c r="E41" s="5">
        <v>997</v>
      </c>
      <c r="F41" s="5">
        <v>1330</v>
      </c>
      <c r="G41" s="5">
        <v>1663</v>
      </c>
      <c r="H41" s="4">
        <f t="shared" si="0"/>
        <v>438.90399999999994</v>
      </c>
      <c r="I41" s="4">
        <f t="shared" si="1"/>
        <v>438.90399999999994</v>
      </c>
      <c r="J41" s="4">
        <f t="shared" si="2"/>
        <v>439.3446666666666</v>
      </c>
      <c r="K41" s="4">
        <f t="shared" si="3"/>
        <v>439.56499999999994</v>
      </c>
      <c r="L41" s="4">
        <f t="shared" si="7"/>
        <v>439.69719999999995</v>
      </c>
      <c r="M41" s="4">
        <f t="shared" si="4"/>
        <v>439.2829733333333</v>
      </c>
      <c r="N41" s="9">
        <f t="shared" si="5"/>
        <v>1500.645802805984</v>
      </c>
      <c r="O41" s="9">
        <f t="shared" si="6"/>
        <v>14.961379537235809</v>
      </c>
    </row>
    <row r="42" spans="1:15" ht="12.75">
      <c r="A42">
        <v>31</v>
      </c>
      <c r="B42" s="14">
        <v>11.771</v>
      </c>
      <c r="C42" s="5">
        <v>337</v>
      </c>
      <c r="D42" s="5">
        <v>676</v>
      </c>
      <c r="E42" s="5">
        <v>1015</v>
      </c>
      <c r="F42" s="5">
        <v>1354</v>
      </c>
      <c r="G42" s="5">
        <v>1693</v>
      </c>
      <c r="H42" s="4">
        <f t="shared" si="0"/>
        <v>445.51399999999995</v>
      </c>
      <c r="I42" s="4">
        <f t="shared" si="1"/>
        <v>446.83599999999996</v>
      </c>
      <c r="J42" s="4">
        <f t="shared" si="2"/>
        <v>447.27666666666664</v>
      </c>
      <c r="K42" s="4">
        <f t="shared" si="3"/>
        <v>447.49699999999996</v>
      </c>
      <c r="L42" s="4">
        <f t="shared" si="7"/>
        <v>447.62919999999997</v>
      </c>
      <c r="M42" s="4">
        <f t="shared" si="4"/>
        <v>446.95057333333324</v>
      </c>
      <c r="N42" s="9">
        <f t="shared" si="5"/>
        <v>1553.489974071884</v>
      </c>
      <c r="O42" s="9">
        <f t="shared" si="6"/>
        <v>15.460092188477004</v>
      </c>
    </row>
    <row r="43" spans="1:15" ht="12.75">
      <c r="A43">
        <v>32</v>
      </c>
      <c r="B43" s="14">
        <v>12.167</v>
      </c>
      <c r="C43" s="5">
        <v>346</v>
      </c>
      <c r="D43" s="5">
        <v>692</v>
      </c>
      <c r="E43" s="5">
        <v>1040</v>
      </c>
      <c r="F43" s="5">
        <v>1386</v>
      </c>
      <c r="G43" s="5">
        <v>1734</v>
      </c>
      <c r="H43" s="4">
        <f t="shared" si="0"/>
        <v>457.4119999999999</v>
      </c>
      <c r="I43" s="4">
        <f t="shared" si="1"/>
        <v>457.4119999999999</v>
      </c>
      <c r="J43" s="4">
        <f t="shared" si="2"/>
        <v>458.2933333333333</v>
      </c>
      <c r="K43" s="4">
        <f t="shared" si="3"/>
        <v>458.0729999999999</v>
      </c>
      <c r="L43" s="4">
        <f t="shared" si="7"/>
        <v>458.4695999999999</v>
      </c>
      <c r="M43" s="4">
        <f t="shared" si="4"/>
        <v>457.9319866666666</v>
      </c>
      <c r="N43" s="9">
        <f t="shared" si="5"/>
        <v>1630.7651342189015</v>
      </c>
      <c r="O43" s="9">
        <f t="shared" si="6"/>
        <v>15.958804839718196</v>
      </c>
    </row>
    <row r="44" spans="1:15" ht="12.75">
      <c r="A44">
        <v>33</v>
      </c>
      <c r="B44" s="14">
        <v>3.46</v>
      </c>
      <c r="C44" s="5">
        <v>353</v>
      </c>
      <c r="D44" s="5">
        <v>707</v>
      </c>
      <c r="E44" s="5">
        <v>1062</v>
      </c>
      <c r="F44" s="5">
        <v>1416</v>
      </c>
      <c r="G44" s="5">
        <v>1771</v>
      </c>
      <c r="H44" s="4">
        <f t="shared" si="0"/>
        <v>466.66599999999994</v>
      </c>
      <c r="I44" s="4">
        <f t="shared" si="1"/>
        <v>467.32699999999994</v>
      </c>
      <c r="J44" s="4">
        <f t="shared" si="2"/>
        <v>467.988</v>
      </c>
      <c r="K44" s="4">
        <f t="shared" si="3"/>
        <v>467.98799999999994</v>
      </c>
      <c r="L44" s="4">
        <f t="shared" si="7"/>
        <v>468.25239999999997</v>
      </c>
      <c r="M44" s="4">
        <f t="shared" si="4"/>
        <v>467.64428</v>
      </c>
      <c r="N44" s="9">
        <f t="shared" si="5"/>
        <v>1700.6725837730821</v>
      </c>
      <c r="O44" s="9">
        <f t="shared" si="6"/>
        <v>16.45751749095939</v>
      </c>
    </row>
    <row r="45" spans="1:15" ht="12.75">
      <c r="A45">
        <v>34</v>
      </c>
      <c r="B45" s="14">
        <v>9.28</v>
      </c>
      <c r="C45" s="5">
        <v>361</v>
      </c>
      <c r="D45" s="5">
        <v>723</v>
      </c>
      <c r="E45" s="5">
        <v>1086</v>
      </c>
      <c r="F45" s="5">
        <v>1447</v>
      </c>
      <c r="G45" s="5">
        <v>1810</v>
      </c>
      <c r="H45" s="4">
        <f t="shared" si="0"/>
        <v>477.24199999999996</v>
      </c>
      <c r="I45" s="4">
        <f t="shared" si="1"/>
        <v>477.90299999999996</v>
      </c>
      <c r="J45" s="4">
        <f t="shared" si="2"/>
        <v>478.5639999999999</v>
      </c>
      <c r="K45" s="4">
        <f t="shared" si="3"/>
        <v>478.23349999999994</v>
      </c>
      <c r="L45" s="4">
        <f t="shared" si="7"/>
        <v>478.56399999999996</v>
      </c>
      <c r="M45" s="4">
        <f t="shared" si="4"/>
        <v>478.1012999999999</v>
      </c>
      <c r="N45" s="9">
        <f t="shared" si="5"/>
        <v>1777.5806189433783</v>
      </c>
      <c r="O45" s="9">
        <f t="shared" si="6"/>
        <v>16.956230142200585</v>
      </c>
    </row>
    <row r="46" spans="1:15" ht="12.75">
      <c r="A46">
        <v>35</v>
      </c>
      <c r="B46" s="14">
        <v>13.3</v>
      </c>
      <c r="C46" s="5">
        <v>366</v>
      </c>
      <c r="D46" s="5">
        <v>735</v>
      </c>
      <c r="E46" s="5">
        <v>1103</v>
      </c>
      <c r="F46" s="5">
        <v>1470</v>
      </c>
      <c r="G46" s="5">
        <v>1838</v>
      </c>
      <c r="H46" s="4">
        <f t="shared" si="0"/>
        <v>483.8519999999999</v>
      </c>
      <c r="I46" s="4">
        <f t="shared" si="1"/>
        <v>485.8349999999999</v>
      </c>
      <c r="J46" s="4">
        <f t="shared" si="2"/>
        <v>486.05533333333324</v>
      </c>
      <c r="K46" s="4">
        <f t="shared" si="3"/>
        <v>485.8349999999999</v>
      </c>
      <c r="L46" s="4">
        <f t="shared" si="7"/>
        <v>485.96719999999993</v>
      </c>
      <c r="M46" s="4">
        <f t="shared" si="4"/>
        <v>485.50890666666663</v>
      </c>
      <c r="N46" s="9">
        <f t="shared" si="5"/>
        <v>1833.0903039155735</v>
      </c>
      <c r="O46" s="9">
        <f t="shared" si="6"/>
        <v>17.454942793441777</v>
      </c>
    </row>
    <row r="47" spans="1:15" ht="12.75">
      <c r="A47">
        <v>36</v>
      </c>
      <c r="B47" s="14">
        <v>18.21</v>
      </c>
      <c r="C47" s="5">
        <v>372</v>
      </c>
      <c r="D47" s="5">
        <v>744</v>
      </c>
      <c r="E47" s="5">
        <v>1118</v>
      </c>
      <c r="F47" s="5">
        <v>1491</v>
      </c>
      <c r="G47" s="5">
        <v>1865</v>
      </c>
      <c r="H47" s="4">
        <f t="shared" si="0"/>
        <v>491.78399999999993</v>
      </c>
      <c r="I47" s="4">
        <f t="shared" si="1"/>
        <v>491.78399999999993</v>
      </c>
      <c r="J47" s="4">
        <f t="shared" si="2"/>
        <v>492.6653333333333</v>
      </c>
      <c r="K47" s="4">
        <f t="shared" si="3"/>
        <v>492.77549999999997</v>
      </c>
      <c r="L47" s="4">
        <f t="shared" si="7"/>
        <v>493.10599999999994</v>
      </c>
      <c r="M47" s="4">
        <f t="shared" si="4"/>
        <v>492.42296666666664</v>
      </c>
      <c r="N47" s="9">
        <f t="shared" si="5"/>
        <v>1885.6715897797417</v>
      </c>
      <c r="O47" s="9">
        <f t="shared" si="6"/>
        <v>17.953655444682973</v>
      </c>
    </row>
    <row r="48" spans="1:15" ht="12.75">
      <c r="A48">
        <v>37</v>
      </c>
      <c r="B48" s="14">
        <v>22.66</v>
      </c>
      <c r="C48" s="5">
        <v>379</v>
      </c>
      <c r="D48" s="5">
        <v>759</v>
      </c>
      <c r="E48" s="5">
        <v>1138</v>
      </c>
      <c r="F48" s="5">
        <v>1517</v>
      </c>
      <c r="G48" s="5">
        <v>1897</v>
      </c>
      <c r="H48" s="4">
        <f t="shared" si="0"/>
        <v>501.03799999999995</v>
      </c>
      <c r="I48" s="4">
        <f t="shared" si="1"/>
        <v>501.69899999999996</v>
      </c>
      <c r="J48" s="4">
        <f t="shared" si="2"/>
        <v>501.47866666666664</v>
      </c>
      <c r="K48" s="4">
        <f t="shared" si="3"/>
        <v>501.3684999999999</v>
      </c>
      <c r="L48" s="4">
        <f t="shared" si="7"/>
        <v>501.56679999999994</v>
      </c>
      <c r="M48" s="4">
        <f t="shared" si="4"/>
        <v>501.4301933333333</v>
      </c>
      <c r="N48" s="9">
        <f t="shared" si="5"/>
        <v>1955.286580908227</v>
      </c>
      <c r="O48" s="9">
        <f t="shared" si="6"/>
        <v>18.45236809592416</v>
      </c>
    </row>
    <row r="49" spans="1:15" ht="12.75">
      <c r="A49">
        <v>38</v>
      </c>
      <c r="B49" s="14">
        <v>27.94</v>
      </c>
      <c r="C49" s="5">
        <v>385</v>
      </c>
      <c r="D49" s="5">
        <v>772</v>
      </c>
      <c r="E49" s="5">
        <v>1158</v>
      </c>
      <c r="F49" s="5">
        <v>1544</v>
      </c>
      <c r="G49" s="5">
        <v>1931</v>
      </c>
      <c r="H49" s="4">
        <f t="shared" si="0"/>
        <v>508.9699999999999</v>
      </c>
      <c r="I49" s="4">
        <f t="shared" si="1"/>
        <v>510.2919999999999</v>
      </c>
      <c r="J49" s="4">
        <f t="shared" si="2"/>
        <v>510.2919999999999</v>
      </c>
      <c r="K49" s="4">
        <f t="shared" si="3"/>
        <v>510.2919999999999</v>
      </c>
      <c r="L49" s="4">
        <f t="shared" si="7"/>
        <v>510.55639999999994</v>
      </c>
      <c r="M49" s="4">
        <f t="shared" si="4"/>
        <v>510.0804799999999</v>
      </c>
      <c r="N49" s="9">
        <f t="shared" si="5"/>
        <v>2023.330673535346</v>
      </c>
      <c r="O49" s="9">
        <f t="shared" si="6"/>
        <v>18.95108074716536</v>
      </c>
    </row>
    <row r="50" spans="1:15" ht="12.75">
      <c r="A50">
        <v>39</v>
      </c>
      <c r="B50" s="14">
        <v>38.09</v>
      </c>
      <c r="C50" s="5">
        <v>393</v>
      </c>
      <c r="D50" s="5">
        <v>788</v>
      </c>
      <c r="E50" s="5">
        <v>1183</v>
      </c>
      <c r="F50" s="5">
        <v>1576</v>
      </c>
      <c r="G50" s="5">
        <v>1971</v>
      </c>
      <c r="H50" s="4">
        <f aca="true" t="shared" si="8" ref="H50:L52">0.02*$B$4*C50/C$11</f>
        <v>519.5459999999999</v>
      </c>
      <c r="I50" s="4">
        <f t="shared" si="8"/>
        <v>520.8679999999999</v>
      </c>
      <c r="J50" s="4">
        <f t="shared" si="8"/>
        <v>521.3086666666666</v>
      </c>
      <c r="K50" s="4">
        <f t="shared" si="8"/>
        <v>520.8679999999999</v>
      </c>
      <c r="L50" s="4">
        <f t="shared" si="8"/>
        <v>521.1324</v>
      </c>
      <c r="M50" s="4">
        <f>AVERAGE(H50:L50)</f>
        <v>520.7446133333332</v>
      </c>
      <c r="N50" s="9">
        <f t="shared" si="5"/>
        <v>2108.8176595839345</v>
      </c>
      <c r="O50" s="9">
        <f t="shared" si="6"/>
        <v>19.449793398406552</v>
      </c>
    </row>
    <row r="51" spans="1:15" ht="12.75">
      <c r="A51">
        <v>40</v>
      </c>
      <c r="B51" s="14">
        <v>43.27</v>
      </c>
      <c r="C51" s="5">
        <v>399</v>
      </c>
      <c r="D51" s="5">
        <v>799</v>
      </c>
      <c r="E51" s="5">
        <v>1200</v>
      </c>
      <c r="F51" s="5">
        <v>1600</v>
      </c>
      <c r="G51" s="5">
        <v>2000</v>
      </c>
      <c r="H51" s="4">
        <f t="shared" si="8"/>
        <v>527.478</v>
      </c>
      <c r="I51" s="4">
        <f t="shared" si="8"/>
        <v>528.1389999999999</v>
      </c>
      <c r="J51" s="4">
        <f t="shared" si="8"/>
        <v>528.8</v>
      </c>
      <c r="K51" s="4">
        <f t="shared" si="8"/>
        <v>528.8</v>
      </c>
      <c r="L51" s="4">
        <f t="shared" si="8"/>
        <v>528.8</v>
      </c>
      <c r="M51" s="4">
        <f>AVERAGE(H51:L51)</f>
        <v>528.4033999999999</v>
      </c>
      <c r="N51" s="9">
        <f t="shared" si="5"/>
        <v>2171.304158554899</v>
      </c>
      <c r="O51" s="9">
        <f t="shared" si="6"/>
        <v>19.948506049647747</v>
      </c>
    </row>
    <row r="52" spans="1:15" ht="12.75">
      <c r="A52">
        <v>41</v>
      </c>
      <c r="B52" s="14">
        <v>49.29</v>
      </c>
      <c r="C52" s="5">
        <v>404</v>
      </c>
      <c r="D52" s="5">
        <v>807</v>
      </c>
      <c r="E52" s="5">
        <v>1213</v>
      </c>
      <c r="F52" s="5">
        <v>1617</v>
      </c>
      <c r="G52" s="5">
        <v>2022</v>
      </c>
      <c r="H52" s="4">
        <f t="shared" si="8"/>
        <v>534.088</v>
      </c>
      <c r="I52" s="4">
        <f t="shared" si="8"/>
        <v>533.4269999999999</v>
      </c>
      <c r="J52" s="4">
        <f t="shared" si="8"/>
        <v>534.5286666666666</v>
      </c>
      <c r="K52" s="4">
        <f t="shared" si="8"/>
        <v>534.4184999999999</v>
      </c>
      <c r="L52" s="4">
        <f t="shared" si="8"/>
        <v>534.6168</v>
      </c>
      <c r="M52" s="4">
        <f>AVERAGE(H52:L52)</f>
        <v>534.2157933333332</v>
      </c>
      <c r="N52" s="9">
        <f t="shared" si="5"/>
        <v>2219.335211706951</v>
      </c>
      <c r="O52" s="9">
        <f t="shared" si="6"/>
        <v>20.447218700888936</v>
      </c>
    </row>
    <row r="55" ht="15.75">
      <c r="B55" s="12"/>
    </row>
  </sheetData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4" width="8.7109375" style="0" customWidth="1"/>
    <col min="15" max="15" width="8.7109375" style="17" customWidth="1"/>
    <col min="16" max="16" width="9.140625" style="17" customWidth="1"/>
  </cols>
  <sheetData>
    <row r="1" ht="18">
      <c r="A1" s="1" t="s">
        <v>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2.75">
      <c r="A3" s="2" t="s">
        <v>4</v>
      </c>
      <c r="B3" s="3"/>
      <c r="C3" s="3"/>
      <c r="D3" s="3"/>
      <c r="E3" s="3"/>
      <c r="F3" s="3"/>
      <c r="G3" s="3"/>
      <c r="H3" s="3"/>
      <c r="I3" s="2"/>
      <c r="K3" s="3"/>
      <c r="M3" s="2"/>
    </row>
    <row r="4" spans="1:13" ht="12.75">
      <c r="A4" s="7" t="s">
        <v>7</v>
      </c>
      <c r="B4" s="3">
        <v>66.1</v>
      </c>
      <c r="C4" s="3" t="s">
        <v>16</v>
      </c>
      <c r="E4" s="3"/>
      <c r="F4" s="3"/>
      <c r="G4" s="3"/>
      <c r="H4" s="3"/>
      <c r="I4" s="3"/>
      <c r="K4" s="3"/>
      <c r="M4" s="4"/>
    </row>
    <row r="5" spans="1:13" ht="15.75">
      <c r="A5" s="6" t="s">
        <v>8</v>
      </c>
      <c r="B5" s="13">
        <f>13/6.91</f>
        <v>1.8813314037626627</v>
      </c>
      <c r="C5" s="3" t="s">
        <v>17</v>
      </c>
      <c r="E5" s="3"/>
      <c r="F5" s="3"/>
      <c r="G5" s="3"/>
      <c r="H5" s="3"/>
      <c r="I5" s="3"/>
      <c r="J5" s="3"/>
      <c r="K5" s="3"/>
      <c r="M5" s="4"/>
    </row>
    <row r="6" spans="1:13" ht="12.75">
      <c r="A6" s="7" t="s">
        <v>9</v>
      </c>
      <c r="B6" s="13">
        <f>0.555/2</f>
        <v>0.2775</v>
      </c>
      <c r="C6" s="3" t="s">
        <v>18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10</v>
      </c>
      <c r="B7" s="13">
        <v>3.5</v>
      </c>
      <c r="C7" s="3" t="s">
        <v>19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11</v>
      </c>
      <c r="B8" s="3">
        <v>5</v>
      </c>
      <c r="C8" s="3" t="s">
        <v>20</v>
      </c>
      <c r="E8" s="3"/>
      <c r="F8" s="3"/>
      <c r="G8" s="3"/>
      <c r="H8" s="3"/>
      <c r="I8" s="3"/>
      <c r="J8" s="3"/>
      <c r="K8" s="3"/>
    </row>
    <row r="10" spans="2:15" ht="12.75">
      <c r="B10" t="s">
        <v>1</v>
      </c>
      <c r="C10" t="s">
        <v>2</v>
      </c>
      <c r="H10" t="s">
        <v>5</v>
      </c>
      <c r="N10" t="s">
        <v>12</v>
      </c>
      <c r="O10" s="17" t="s">
        <v>14</v>
      </c>
    </row>
    <row r="11" spans="2:15" ht="12.75">
      <c r="B11" t="s">
        <v>3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16" t="s">
        <v>6</v>
      </c>
      <c r="N11" t="s">
        <v>13</v>
      </c>
      <c r="O11" s="17" t="s">
        <v>15</v>
      </c>
    </row>
    <row r="12" spans="1:15" ht="12.75">
      <c r="A12">
        <v>1</v>
      </c>
      <c r="B12" s="14">
        <v>2.7</v>
      </c>
      <c r="C12" s="5">
        <v>66</v>
      </c>
      <c r="D12" s="5">
        <v>135</v>
      </c>
      <c r="E12" s="5">
        <v>202</v>
      </c>
      <c r="F12" s="5">
        <v>271</v>
      </c>
      <c r="G12" s="5"/>
      <c r="H12" s="4">
        <f aca="true" t="shared" si="0" ref="H12:H59">0.02*$B$4*C12/C$11</f>
        <v>87.252</v>
      </c>
      <c r="I12" s="4">
        <f aca="true" t="shared" si="1" ref="I12:I59">0.02*$B$4*D12/D$11</f>
        <v>89.23499999999999</v>
      </c>
      <c r="J12" s="4">
        <f aca="true" t="shared" si="2" ref="J12:J59">0.02*$B$4*E12/E$11</f>
        <v>89.01466666666666</v>
      </c>
      <c r="K12" s="4">
        <f aca="true" t="shared" si="3" ref="K12:K59">0.02*$B$4*F12/F$11</f>
        <v>89.56549999999999</v>
      </c>
      <c r="L12" s="4"/>
      <c r="M12" s="4">
        <f aca="true" t="shared" si="4" ref="M12:M59">AVERAGE(H12:L12)</f>
        <v>88.76679166666665</v>
      </c>
      <c r="N12" s="9">
        <f>(($B$5*M12^2)/(1000*PI()*$B$6^2))</f>
        <v>61.27601360115026</v>
      </c>
      <c r="O12" s="18">
        <f>(2*PI()*$B$8*A12*($B$7+$B$6))/($B$4*3.6)</f>
        <v>0.4987126512411936</v>
      </c>
    </row>
    <row r="13" spans="1:15" ht="12.75">
      <c r="A13">
        <v>2</v>
      </c>
      <c r="B13" s="14">
        <v>10.77</v>
      </c>
      <c r="C13" s="5">
        <v>83</v>
      </c>
      <c r="D13" s="5">
        <v>163</v>
      </c>
      <c r="E13" s="5">
        <v>248</v>
      </c>
      <c r="F13" s="5">
        <v>329</v>
      </c>
      <c r="G13" s="5">
        <v>413</v>
      </c>
      <c r="H13" s="4">
        <f t="shared" si="0"/>
        <v>109.72599999999998</v>
      </c>
      <c r="I13" s="4">
        <f t="shared" si="1"/>
        <v>107.74299999999998</v>
      </c>
      <c r="J13" s="4">
        <f t="shared" si="2"/>
        <v>109.28533333333331</v>
      </c>
      <c r="K13" s="4">
        <f t="shared" si="3"/>
        <v>108.73449999999998</v>
      </c>
      <c r="L13" s="4">
        <f aca="true" t="shared" si="5" ref="L13:L59">0.02*$B$4*G13/G$11</f>
        <v>109.1972</v>
      </c>
      <c r="M13" s="4">
        <f t="shared" si="4"/>
        <v>108.93720666666665</v>
      </c>
      <c r="N13" s="9">
        <f aca="true" t="shared" si="6" ref="N13:N59">(($B$5*M13^2)/(1000*PI()*$B$6^2))</f>
        <v>92.28729726846306</v>
      </c>
      <c r="O13" s="18">
        <f aca="true" t="shared" si="7" ref="O13:O59">(2*PI()*$B$8*A13*($B$7+$B$6))/($B$4*3.6)</f>
        <v>0.9974253024823873</v>
      </c>
    </row>
    <row r="14" spans="1:15" ht="12.75">
      <c r="A14">
        <v>3</v>
      </c>
      <c r="B14" s="14">
        <v>17.5</v>
      </c>
      <c r="C14" s="5">
        <v>87</v>
      </c>
      <c r="D14" s="5">
        <v>173</v>
      </c>
      <c r="E14" s="5">
        <v>261</v>
      </c>
      <c r="F14" s="5">
        <v>348</v>
      </c>
      <c r="G14" s="5"/>
      <c r="H14" s="4">
        <f t="shared" si="0"/>
        <v>115.01399999999998</v>
      </c>
      <c r="I14" s="4">
        <f t="shared" si="1"/>
        <v>114.35299999999998</v>
      </c>
      <c r="J14" s="4">
        <f t="shared" si="2"/>
        <v>115.014</v>
      </c>
      <c r="K14" s="4">
        <f t="shared" si="3"/>
        <v>115.01399999999998</v>
      </c>
      <c r="L14" s="4"/>
      <c r="M14" s="4">
        <f t="shared" si="4"/>
        <v>114.84875</v>
      </c>
      <c r="N14" s="9">
        <f t="shared" si="6"/>
        <v>102.57511270356034</v>
      </c>
      <c r="O14" s="18">
        <f t="shared" si="7"/>
        <v>1.4961379537235808</v>
      </c>
    </row>
    <row r="15" spans="1:15" ht="12.75">
      <c r="A15">
        <v>4</v>
      </c>
      <c r="B15" s="14">
        <v>20.8</v>
      </c>
      <c r="C15" s="5">
        <v>90</v>
      </c>
      <c r="D15" s="5">
        <v>179</v>
      </c>
      <c r="E15" s="5">
        <v>271</v>
      </c>
      <c r="F15" s="5">
        <v>359</v>
      </c>
      <c r="G15" s="5">
        <v>450</v>
      </c>
      <c r="H15" s="4">
        <f t="shared" si="0"/>
        <v>118.97999999999999</v>
      </c>
      <c r="I15" s="4">
        <f t="shared" si="1"/>
        <v>118.31899999999999</v>
      </c>
      <c r="J15" s="4">
        <f t="shared" si="2"/>
        <v>119.42066666666665</v>
      </c>
      <c r="K15" s="4">
        <f t="shared" si="3"/>
        <v>118.64949999999999</v>
      </c>
      <c r="L15" s="4">
        <f t="shared" si="5"/>
        <v>118.97999999999999</v>
      </c>
      <c r="M15" s="4">
        <f t="shared" si="4"/>
        <v>118.86983333333333</v>
      </c>
      <c r="N15" s="9">
        <f t="shared" si="6"/>
        <v>109.88357104967494</v>
      </c>
      <c r="O15" s="18">
        <f t="shared" si="7"/>
        <v>1.9948506049647745</v>
      </c>
    </row>
    <row r="16" spans="1:15" ht="12.75">
      <c r="A16">
        <v>5</v>
      </c>
      <c r="B16" s="14">
        <v>24.5</v>
      </c>
      <c r="C16" s="5">
        <v>98</v>
      </c>
      <c r="D16" s="5">
        <v>197</v>
      </c>
      <c r="E16" s="5">
        <v>296</v>
      </c>
      <c r="F16" s="5">
        <v>394</v>
      </c>
      <c r="G16" s="5">
        <v>494</v>
      </c>
      <c r="H16" s="4">
        <f t="shared" si="0"/>
        <v>129.55599999999998</v>
      </c>
      <c r="I16" s="4">
        <f t="shared" si="1"/>
        <v>130.21699999999998</v>
      </c>
      <c r="J16" s="4">
        <f t="shared" si="2"/>
        <v>130.43733333333333</v>
      </c>
      <c r="K16" s="4">
        <f t="shared" si="3"/>
        <v>130.21699999999998</v>
      </c>
      <c r="L16" s="4">
        <f t="shared" si="5"/>
        <v>130.61359999999996</v>
      </c>
      <c r="M16" s="4">
        <f t="shared" si="4"/>
        <v>130.20818666666665</v>
      </c>
      <c r="N16" s="9">
        <f t="shared" si="6"/>
        <v>131.845720809956</v>
      </c>
      <c r="O16" s="18">
        <f t="shared" si="7"/>
        <v>2.4935632562059684</v>
      </c>
    </row>
    <row r="17" spans="1:15" ht="12.75">
      <c r="A17">
        <v>6</v>
      </c>
      <c r="B17" s="14">
        <v>28.29</v>
      </c>
      <c r="C17" s="5">
        <v>104</v>
      </c>
      <c r="D17" s="5">
        <v>209</v>
      </c>
      <c r="E17" s="5">
        <v>315</v>
      </c>
      <c r="F17" s="5">
        <v>421</v>
      </c>
      <c r="G17" s="5">
        <v>526</v>
      </c>
      <c r="H17" s="4">
        <f t="shared" si="0"/>
        <v>137.48799999999997</v>
      </c>
      <c r="I17" s="4">
        <f t="shared" si="1"/>
        <v>138.14899999999997</v>
      </c>
      <c r="J17" s="4">
        <f t="shared" si="2"/>
        <v>138.80999999999997</v>
      </c>
      <c r="K17" s="4">
        <f t="shared" si="3"/>
        <v>139.14049999999997</v>
      </c>
      <c r="L17" s="4">
        <f t="shared" si="5"/>
        <v>139.0744</v>
      </c>
      <c r="M17" s="4">
        <f t="shared" si="4"/>
        <v>138.53237999999996</v>
      </c>
      <c r="N17" s="9">
        <f t="shared" si="6"/>
        <v>149.2423394928538</v>
      </c>
      <c r="O17" s="18">
        <f t="shared" si="7"/>
        <v>2.9922759074471617</v>
      </c>
    </row>
    <row r="18" spans="1:15" ht="12.75">
      <c r="A18">
        <v>7</v>
      </c>
      <c r="B18" s="14">
        <v>32.43</v>
      </c>
      <c r="C18" s="5">
        <v>109</v>
      </c>
      <c r="D18" s="5">
        <v>220</v>
      </c>
      <c r="E18" s="5">
        <v>333</v>
      </c>
      <c r="F18" s="5">
        <v>442</v>
      </c>
      <c r="G18" s="5">
        <v>554</v>
      </c>
      <c r="H18" s="4">
        <f t="shared" si="0"/>
        <v>144.09799999999998</v>
      </c>
      <c r="I18" s="4">
        <f t="shared" si="1"/>
        <v>145.42</v>
      </c>
      <c r="J18" s="4">
        <f t="shared" si="2"/>
        <v>146.742</v>
      </c>
      <c r="K18" s="4">
        <f t="shared" si="3"/>
        <v>146.081</v>
      </c>
      <c r="L18" s="4">
        <f t="shared" si="5"/>
        <v>146.4776</v>
      </c>
      <c r="M18" s="4">
        <f t="shared" si="4"/>
        <v>145.76372</v>
      </c>
      <c r="N18" s="9">
        <f t="shared" si="6"/>
        <v>165.22978734266331</v>
      </c>
      <c r="O18" s="18">
        <f t="shared" si="7"/>
        <v>3.4909885586883553</v>
      </c>
    </row>
    <row r="19" spans="1:15" ht="12.75">
      <c r="A19">
        <v>8</v>
      </c>
      <c r="B19" s="14">
        <v>35.32</v>
      </c>
      <c r="C19" s="5">
        <v>115</v>
      </c>
      <c r="D19" s="5">
        <v>231</v>
      </c>
      <c r="E19" s="5">
        <v>347</v>
      </c>
      <c r="F19" s="5">
        <v>463</v>
      </c>
      <c r="G19" s="5">
        <v>583</v>
      </c>
      <c r="H19" s="4">
        <f t="shared" si="0"/>
        <v>152.02999999999997</v>
      </c>
      <c r="I19" s="4">
        <f t="shared" si="1"/>
        <v>152.69099999999997</v>
      </c>
      <c r="J19" s="4">
        <f t="shared" si="2"/>
        <v>152.91133333333332</v>
      </c>
      <c r="K19" s="4">
        <f t="shared" si="3"/>
        <v>153.02149999999997</v>
      </c>
      <c r="L19" s="4">
        <f t="shared" si="5"/>
        <v>154.1452</v>
      </c>
      <c r="M19" s="4">
        <f t="shared" si="4"/>
        <v>152.95980666666665</v>
      </c>
      <c r="N19" s="9">
        <f t="shared" si="6"/>
        <v>181.9466690889663</v>
      </c>
      <c r="O19" s="18">
        <f t="shared" si="7"/>
        <v>3.989701209929549</v>
      </c>
    </row>
    <row r="20" spans="1:15" ht="12.75">
      <c r="A20">
        <v>9</v>
      </c>
      <c r="B20" s="14">
        <v>38.16</v>
      </c>
      <c r="C20" s="5">
        <v>125</v>
      </c>
      <c r="D20" s="5">
        <v>249</v>
      </c>
      <c r="E20" s="5">
        <v>375</v>
      </c>
      <c r="F20" s="5">
        <v>499</v>
      </c>
      <c r="G20" s="5">
        <v>625</v>
      </c>
      <c r="H20" s="4">
        <f t="shared" si="0"/>
        <v>165.24999999999997</v>
      </c>
      <c r="I20" s="4">
        <f t="shared" si="1"/>
        <v>164.58899999999997</v>
      </c>
      <c r="J20" s="4">
        <f t="shared" si="2"/>
        <v>165.24999999999997</v>
      </c>
      <c r="K20" s="4">
        <f t="shared" si="3"/>
        <v>164.91949999999997</v>
      </c>
      <c r="L20" s="4">
        <f t="shared" si="5"/>
        <v>165.24999999999997</v>
      </c>
      <c r="M20" s="4">
        <f t="shared" si="4"/>
        <v>165.05169999999998</v>
      </c>
      <c r="N20" s="9">
        <f t="shared" si="6"/>
        <v>211.8504842217982</v>
      </c>
      <c r="O20" s="18">
        <f t="shared" si="7"/>
        <v>4.488413861170743</v>
      </c>
    </row>
    <row r="21" spans="1:15" ht="12.75">
      <c r="A21">
        <v>10</v>
      </c>
      <c r="B21" s="14">
        <v>40.91</v>
      </c>
      <c r="C21" s="5">
        <v>132</v>
      </c>
      <c r="D21" s="5">
        <v>263</v>
      </c>
      <c r="E21" s="5">
        <v>395</v>
      </c>
      <c r="F21" s="5">
        <v>527</v>
      </c>
      <c r="G21" s="5">
        <v>659</v>
      </c>
      <c r="H21" s="4">
        <f t="shared" si="0"/>
        <v>174.504</v>
      </c>
      <c r="I21" s="4">
        <f t="shared" si="1"/>
        <v>173.843</v>
      </c>
      <c r="J21" s="4">
        <f t="shared" si="2"/>
        <v>174.0633333333333</v>
      </c>
      <c r="K21" s="4">
        <f t="shared" si="3"/>
        <v>174.1735</v>
      </c>
      <c r="L21" s="4">
        <f t="shared" si="5"/>
        <v>174.23959999999997</v>
      </c>
      <c r="M21" s="4">
        <f t="shared" si="4"/>
        <v>174.16468666666665</v>
      </c>
      <c r="N21" s="9">
        <f t="shared" si="6"/>
        <v>235.89007197961476</v>
      </c>
      <c r="O21" s="18">
        <f t="shared" si="7"/>
        <v>4.987126512411937</v>
      </c>
    </row>
    <row r="22" spans="1:15" ht="12.75">
      <c r="A22">
        <v>11</v>
      </c>
      <c r="B22" s="14">
        <v>43.73</v>
      </c>
      <c r="C22" s="5">
        <v>138</v>
      </c>
      <c r="D22" s="5">
        <v>276</v>
      </c>
      <c r="E22" s="5">
        <v>414</v>
      </c>
      <c r="F22" s="5">
        <v>554</v>
      </c>
      <c r="G22" s="5">
        <v>695</v>
      </c>
      <c r="H22" s="4">
        <f t="shared" si="0"/>
        <v>182.43599999999998</v>
      </c>
      <c r="I22" s="4">
        <f t="shared" si="1"/>
        <v>182.43599999999998</v>
      </c>
      <c r="J22" s="4">
        <f t="shared" si="2"/>
        <v>182.43599999999995</v>
      </c>
      <c r="K22" s="4">
        <f t="shared" si="3"/>
        <v>183.09699999999998</v>
      </c>
      <c r="L22" s="4">
        <f t="shared" si="5"/>
        <v>183.75799999999998</v>
      </c>
      <c r="M22" s="4">
        <f t="shared" si="4"/>
        <v>182.83259999999996</v>
      </c>
      <c r="N22" s="9">
        <f t="shared" si="6"/>
        <v>259.9541337090015</v>
      </c>
      <c r="O22" s="18">
        <f t="shared" si="7"/>
        <v>5.4858391636531305</v>
      </c>
    </row>
    <row r="23" spans="1:15" ht="12.75">
      <c r="A23">
        <v>12</v>
      </c>
      <c r="B23" s="14">
        <v>47</v>
      </c>
      <c r="C23" s="5">
        <v>145</v>
      </c>
      <c r="D23" s="5">
        <v>291</v>
      </c>
      <c r="E23" s="5">
        <v>437</v>
      </c>
      <c r="F23" s="5">
        <v>581</v>
      </c>
      <c r="G23" s="5">
        <v>731</v>
      </c>
      <c r="H23" s="4">
        <f t="shared" si="0"/>
        <v>191.68999999999997</v>
      </c>
      <c r="I23" s="4">
        <f t="shared" si="1"/>
        <v>192.35099999999997</v>
      </c>
      <c r="J23" s="4">
        <f t="shared" si="2"/>
        <v>192.5713333333333</v>
      </c>
      <c r="K23" s="4">
        <f t="shared" si="3"/>
        <v>192.02049999999997</v>
      </c>
      <c r="L23" s="4">
        <f t="shared" si="5"/>
        <v>193.27639999999997</v>
      </c>
      <c r="M23" s="4">
        <f t="shared" si="4"/>
        <v>192.38184666666663</v>
      </c>
      <c r="N23" s="9">
        <f t="shared" si="6"/>
        <v>287.81779103928847</v>
      </c>
      <c r="O23" s="18">
        <f t="shared" si="7"/>
        <v>5.984551814894323</v>
      </c>
    </row>
    <row r="24" spans="1:15" ht="12.75">
      <c r="A24">
        <v>13</v>
      </c>
      <c r="B24" s="14">
        <v>50.84</v>
      </c>
      <c r="C24" s="5">
        <v>157</v>
      </c>
      <c r="D24" s="5">
        <v>314</v>
      </c>
      <c r="E24" s="5">
        <v>471</v>
      </c>
      <c r="F24" s="5">
        <v>630</v>
      </c>
      <c r="G24" s="5">
        <v>789</v>
      </c>
      <c r="H24" s="4">
        <f t="shared" si="0"/>
        <v>207.55399999999997</v>
      </c>
      <c r="I24" s="4">
        <f t="shared" si="1"/>
        <v>207.55399999999997</v>
      </c>
      <c r="J24" s="4">
        <f t="shared" si="2"/>
        <v>207.55399999999997</v>
      </c>
      <c r="K24" s="4">
        <f t="shared" si="3"/>
        <v>208.21499999999997</v>
      </c>
      <c r="L24" s="4">
        <f t="shared" si="5"/>
        <v>208.61159999999995</v>
      </c>
      <c r="M24" s="4">
        <f t="shared" si="4"/>
        <v>207.89772</v>
      </c>
      <c r="N24" s="9">
        <f t="shared" si="6"/>
        <v>336.1157862134733</v>
      </c>
      <c r="O24" s="18">
        <f t="shared" si="7"/>
        <v>6.483264466135517</v>
      </c>
    </row>
    <row r="25" spans="1:15" ht="12.75">
      <c r="A25">
        <v>14</v>
      </c>
      <c r="B25" s="14">
        <v>54.12</v>
      </c>
      <c r="C25" s="5">
        <v>166</v>
      </c>
      <c r="D25" s="5">
        <v>333</v>
      </c>
      <c r="E25" s="5">
        <v>500</v>
      </c>
      <c r="F25" s="5">
        <v>666</v>
      </c>
      <c r="G25" s="5">
        <v>836</v>
      </c>
      <c r="H25" s="4">
        <f t="shared" si="0"/>
        <v>219.45199999999997</v>
      </c>
      <c r="I25" s="4">
        <f t="shared" si="1"/>
        <v>220.11299999999997</v>
      </c>
      <c r="J25" s="4">
        <f t="shared" si="2"/>
        <v>220.3333333333333</v>
      </c>
      <c r="K25" s="4">
        <f t="shared" si="3"/>
        <v>220.11299999999997</v>
      </c>
      <c r="L25" s="4">
        <f t="shared" si="5"/>
        <v>221.03839999999997</v>
      </c>
      <c r="M25" s="4">
        <f t="shared" si="4"/>
        <v>220.2099466666666</v>
      </c>
      <c r="N25" s="9">
        <f t="shared" si="6"/>
        <v>377.10589443109166</v>
      </c>
      <c r="O25" s="18">
        <f t="shared" si="7"/>
        <v>6.981977117376711</v>
      </c>
    </row>
    <row r="26" spans="1:15" ht="12.75">
      <c r="A26">
        <v>15</v>
      </c>
      <c r="B26" s="14">
        <v>57.42</v>
      </c>
      <c r="C26" s="5">
        <v>170</v>
      </c>
      <c r="D26" s="5">
        <v>341</v>
      </c>
      <c r="E26" s="5">
        <v>512</v>
      </c>
      <c r="F26" s="5">
        <v>683</v>
      </c>
      <c r="G26" s="5">
        <v>855</v>
      </c>
      <c r="H26" s="4">
        <f t="shared" si="0"/>
        <v>224.73999999999998</v>
      </c>
      <c r="I26" s="4">
        <f t="shared" si="1"/>
        <v>225.40099999999998</v>
      </c>
      <c r="J26" s="4">
        <f t="shared" si="2"/>
        <v>225.6213333333333</v>
      </c>
      <c r="K26" s="4">
        <f t="shared" si="3"/>
        <v>225.73149999999998</v>
      </c>
      <c r="L26" s="4">
        <f t="shared" si="5"/>
        <v>226.06199999999998</v>
      </c>
      <c r="M26" s="4">
        <f t="shared" si="4"/>
        <v>225.5111666666666</v>
      </c>
      <c r="N26" s="9">
        <f t="shared" si="6"/>
        <v>395.4809428327015</v>
      </c>
      <c r="O26" s="18">
        <f t="shared" si="7"/>
        <v>7.480689768617904</v>
      </c>
    </row>
    <row r="27" spans="1:15" ht="12.75">
      <c r="A27">
        <v>16</v>
      </c>
      <c r="B27" s="14">
        <v>60.18</v>
      </c>
      <c r="C27" s="5">
        <v>176</v>
      </c>
      <c r="D27" s="5">
        <v>353</v>
      </c>
      <c r="E27" s="5">
        <v>531</v>
      </c>
      <c r="F27" s="5">
        <v>708</v>
      </c>
      <c r="G27" s="5">
        <v>886</v>
      </c>
      <c r="H27" s="4">
        <f t="shared" si="0"/>
        <v>232.67199999999997</v>
      </c>
      <c r="I27" s="4">
        <f t="shared" si="1"/>
        <v>233.33299999999997</v>
      </c>
      <c r="J27" s="4">
        <f t="shared" si="2"/>
        <v>233.994</v>
      </c>
      <c r="K27" s="4">
        <f t="shared" si="3"/>
        <v>233.99399999999997</v>
      </c>
      <c r="L27" s="4">
        <f t="shared" si="5"/>
        <v>234.2584</v>
      </c>
      <c r="M27" s="4">
        <f t="shared" si="4"/>
        <v>233.65027999999998</v>
      </c>
      <c r="N27" s="9">
        <f t="shared" si="6"/>
        <v>424.543375812909</v>
      </c>
      <c r="O27" s="18">
        <f t="shared" si="7"/>
        <v>7.979402419859098</v>
      </c>
    </row>
    <row r="28" spans="1:15" ht="12.75">
      <c r="A28">
        <v>17</v>
      </c>
      <c r="B28" s="14">
        <v>63.75</v>
      </c>
      <c r="C28" s="5">
        <v>188</v>
      </c>
      <c r="D28" s="5">
        <v>376</v>
      </c>
      <c r="E28" s="5">
        <v>566</v>
      </c>
      <c r="F28" s="5">
        <v>754</v>
      </c>
      <c r="G28" s="5">
        <v>943</v>
      </c>
      <c r="H28" s="4">
        <f t="shared" si="0"/>
        <v>248.53599999999997</v>
      </c>
      <c r="I28" s="4">
        <f t="shared" si="1"/>
        <v>248.53599999999997</v>
      </c>
      <c r="J28" s="4">
        <f t="shared" si="2"/>
        <v>249.41733333333332</v>
      </c>
      <c r="K28" s="4">
        <f t="shared" si="3"/>
        <v>249.19699999999997</v>
      </c>
      <c r="L28" s="4">
        <f t="shared" si="5"/>
        <v>249.3292</v>
      </c>
      <c r="M28" s="4">
        <f t="shared" si="4"/>
        <v>249.00310666666664</v>
      </c>
      <c r="N28" s="9">
        <f t="shared" si="6"/>
        <v>482.16867085121385</v>
      </c>
      <c r="O28" s="18">
        <f t="shared" si="7"/>
        <v>8.478115071100293</v>
      </c>
    </row>
    <row r="29" spans="1:15" ht="12.75">
      <c r="A29">
        <v>18</v>
      </c>
      <c r="B29" s="14">
        <v>67.01</v>
      </c>
      <c r="C29" s="5">
        <v>201</v>
      </c>
      <c r="D29" s="5">
        <v>404</v>
      </c>
      <c r="E29" s="5">
        <v>606</v>
      </c>
      <c r="F29" s="5">
        <v>809</v>
      </c>
      <c r="G29" s="5">
        <v>1010</v>
      </c>
      <c r="H29" s="4">
        <f t="shared" si="0"/>
        <v>265.722</v>
      </c>
      <c r="I29" s="4">
        <f t="shared" si="1"/>
        <v>267.044</v>
      </c>
      <c r="J29" s="4">
        <f t="shared" si="2"/>
        <v>267.044</v>
      </c>
      <c r="K29" s="4">
        <f t="shared" si="3"/>
        <v>267.37449999999995</v>
      </c>
      <c r="L29" s="4">
        <f t="shared" si="5"/>
        <v>267.044</v>
      </c>
      <c r="M29" s="4">
        <f t="shared" si="4"/>
        <v>266.84569999999997</v>
      </c>
      <c r="N29" s="9">
        <f t="shared" si="6"/>
        <v>553.7450730530338</v>
      </c>
      <c r="O29" s="18">
        <f t="shared" si="7"/>
        <v>8.976827722341486</v>
      </c>
    </row>
    <row r="30" spans="1:15" ht="12.75">
      <c r="A30">
        <v>19</v>
      </c>
      <c r="B30" s="14">
        <v>69.79</v>
      </c>
      <c r="C30" s="5">
        <v>210</v>
      </c>
      <c r="D30" s="5">
        <v>421</v>
      </c>
      <c r="E30" s="5">
        <v>633</v>
      </c>
      <c r="F30" s="5">
        <v>845</v>
      </c>
      <c r="G30" s="5">
        <v>1055</v>
      </c>
      <c r="H30" s="4">
        <f t="shared" si="0"/>
        <v>277.61999999999995</v>
      </c>
      <c r="I30" s="4">
        <f t="shared" si="1"/>
        <v>278.28099999999995</v>
      </c>
      <c r="J30" s="4">
        <f t="shared" si="2"/>
        <v>278.94199999999995</v>
      </c>
      <c r="K30" s="4">
        <f t="shared" si="3"/>
        <v>279.2725</v>
      </c>
      <c r="L30" s="4">
        <f t="shared" si="5"/>
        <v>278.94199999999995</v>
      </c>
      <c r="M30" s="4">
        <f t="shared" si="4"/>
        <v>278.6115</v>
      </c>
      <c r="N30" s="9">
        <f t="shared" si="6"/>
        <v>603.65323755642</v>
      </c>
      <c r="O30" s="18">
        <f t="shared" si="7"/>
        <v>9.47554037358268</v>
      </c>
    </row>
    <row r="31" spans="1:15" ht="12.75">
      <c r="A31">
        <v>20</v>
      </c>
      <c r="B31" s="14">
        <v>72.51</v>
      </c>
      <c r="C31" s="5">
        <v>218</v>
      </c>
      <c r="D31" s="5">
        <v>437</v>
      </c>
      <c r="E31" s="5">
        <v>655</v>
      </c>
      <c r="F31" s="5">
        <v>874</v>
      </c>
      <c r="G31" s="5">
        <v>1091</v>
      </c>
      <c r="H31" s="4">
        <f t="shared" si="0"/>
        <v>288.19599999999997</v>
      </c>
      <c r="I31" s="4">
        <f t="shared" si="1"/>
        <v>288.85699999999997</v>
      </c>
      <c r="J31" s="4">
        <f t="shared" si="2"/>
        <v>288.6366666666666</v>
      </c>
      <c r="K31" s="4">
        <f t="shared" si="3"/>
        <v>288.85699999999997</v>
      </c>
      <c r="L31" s="4">
        <f t="shared" si="5"/>
        <v>288.4604</v>
      </c>
      <c r="M31" s="4">
        <f t="shared" si="4"/>
        <v>288.60141333333326</v>
      </c>
      <c r="N31" s="9">
        <f t="shared" si="6"/>
        <v>647.7185939968872</v>
      </c>
      <c r="O31" s="18">
        <f t="shared" si="7"/>
        <v>9.974253024823874</v>
      </c>
    </row>
    <row r="32" spans="1:15" ht="12.75">
      <c r="A32">
        <v>21</v>
      </c>
      <c r="B32" s="14">
        <v>75.64</v>
      </c>
      <c r="C32" s="5">
        <v>230</v>
      </c>
      <c r="D32" s="5">
        <v>461</v>
      </c>
      <c r="E32" s="5">
        <v>691</v>
      </c>
      <c r="F32" s="5">
        <v>922</v>
      </c>
      <c r="G32" s="5">
        <v>1152</v>
      </c>
      <c r="H32" s="4">
        <f t="shared" si="0"/>
        <v>304.05999999999995</v>
      </c>
      <c r="I32" s="4">
        <f t="shared" si="1"/>
        <v>304.72099999999995</v>
      </c>
      <c r="J32" s="4">
        <f t="shared" si="2"/>
        <v>304.50066666666663</v>
      </c>
      <c r="K32" s="4">
        <f t="shared" si="3"/>
        <v>304.72099999999995</v>
      </c>
      <c r="L32" s="4">
        <f t="shared" si="5"/>
        <v>304.58879999999994</v>
      </c>
      <c r="M32" s="4">
        <f t="shared" si="4"/>
        <v>304.5182933333333</v>
      </c>
      <c r="N32" s="9">
        <f t="shared" si="6"/>
        <v>721.1344307990003</v>
      </c>
      <c r="O32" s="18">
        <f t="shared" si="7"/>
        <v>10.472965676065067</v>
      </c>
    </row>
    <row r="33" spans="1:15" ht="12.75">
      <c r="A33">
        <v>22</v>
      </c>
      <c r="B33" s="14">
        <v>78.99</v>
      </c>
      <c r="C33" s="5">
        <v>240</v>
      </c>
      <c r="D33" s="5">
        <v>481</v>
      </c>
      <c r="E33" s="5">
        <v>721</v>
      </c>
      <c r="F33" s="5">
        <v>970</v>
      </c>
      <c r="G33" s="5">
        <v>1204</v>
      </c>
      <c r="H33" s="4">
        <f t="shared" si="0"/>
        <v>317.28</v>
      </c>
      <c r="I33" s="4">
        <f t="shared" si="1"/>
        <v>317.941</v>
      </c>
      <c r="J33" s="4">
        <f t="shared" si="2"/>
        <v>317.72066666666666</v>
      </c>
      <c r="K33" s="4">
        <f t="shared" si="3"/>
        <v>320.585</v>
      </c>
      <c r="L33" s="4">
        <f t="shared" si="5"/>
        <v>318.33759999999995</v>
      </c>
      <c r="M33" s="4">
        <f t="shared" si="4"/>
        <v>318.3728533333333</v>
      </c>
      <c r="N33" s="9">
        <f t="shared" si="6"/>
        <v>788.2455301814584</v>
      </c>
      <c r="O33" s="18">
        <f t="shared" si="7"/>
        <v>10.971678327306261</v>
      </c>
    </row>
    <row r="34" spans="1:15" ht="12.75">
      <c r="A34">
        <v>23</v>
      </c>
      <c r="B34" s="14">
        <v>82.06</v>
      </c>
      <c r="C34" s="5">
        <v>248</v>
      </c>
      <c r="D34" s="5">
        <v>495</v>
      </c>
      <c r="E34" s="5">
        <v>743</v>
      </c>
      <c r="F34" s="5">
        <v>992</v>
      </c>
      <c r="G34" s="5">
        <v>1239</v>
      </c>
      <c r="H34" s="4">
        <f t="shared" si="0"/>
        <v>327.85599999999994</v>
      </c>
      <c r="I34" s="4">
        <f t="shared" si="1"/>
        <v>327.19499999999994</v>
      </c>
      <c r="J34" s="4">
        <f t="shared" si="2"/>
        <v>327.4153333333333</v>
      </c>
      <c r="K34" s="4">
        <f t="shared" si="3"/>
        <v>327.85599999999994</v>
      </c>
      <c r="L34" s="4">
        <f t="shared" si="5"/>
        <v>327.59159999999997</v>
      </c>
      <c r="M34" s="4">
        <f t="shared" si="4"/>
        <v>327.58278666666666</v>
      </c>
      <c r="N34" s="9">
        <f t="shared" si="6"/>
        <v>834.5101117241533</v>
      </c>
      <c r="O34" s="18">
        <f t="shared" si="7"/>
        <v>11.470390978547455</v>
      </c>
    </row>
    <row r="35" spans="1:15" ht="12.75">
      <c r="A35">
        <v>24</v>
      </c>
      <c r="B35" s="14">
        <v>85.74</v>
      </c>
      <c r="C35" s="5">
        <v>256</v>
      </c>
      <c r="D35" s="5">
        <v>512</v>
      </c>
      <c r="E35" s="5">
        <v>769</v>
      </c>
      <c r="F35" s="5">
        <v>1025</v>
      </c>
      <c r="G35" s="5"/>
      <c r="H35" s="4">
        <f t="shared" si="0"/>
        <v>338.43199999999996</v>
      </c>
      <c r="I35" s="4">
        <f t="shared" si="1"/>
        <v>338.43199999999996</v>
      </c>
      <c r="J35" s="4">
        <f t="shared" si="2"/>
        <v>338.8726666666666</v>
      </c>
      <c r="K35" s="4">
        <f t="shared" si="3"/>
        <v>338.76249999999993</v>
      </c>
      <c r="L35" s="4"/>
      <c r="M35" s="4">
        <f t="shared" si="4"/>
        <v>338.6247916666666</v>
      </c>
      <c r="N35" s="9">
        <f t="shared" si="6"/>
        <v>891.7168208706082</v>
      </c>
      <c r="O35" s="18">
        <f t="shared" si="7"/>
        <v>11.969103629788647</v>
      </c>
    </row>
    <row r="36" spans="1:15" ht="12.75">
      <c r="A36">
        <v>25</v>
      </c>
      <c r="B36" s="14">
        <v>89.26</v>
      </c>
      <c r="C36" s="5">
        <v>265</v>
      </c>
      <c r="D36" s="5">
        <v>532</v>
      </c>
      <c r="E36" s="5">
        <v>797</v>
      </c>
      <c r="F36" s="5">
        <v>1063</v>
      </c>
      <c r="G36" s="5">
        <v>1329</v>
      </c>
      <c r="H36" s="4">
        <f t="shared" si="0"/>
        <v>350.33</v>
      </c>
      <c r="I36" s="4">
        <f t="shared" si="1"/>
        <v>351.65199999999993</v>
      </c>
      <c r="J36" s="4">
        <f t="shared" si="2"/>
        <v>351.21133333333324</v>
      </c>
      <c r="K36" s="4">
        <f t="shared" si="3"/>
        <v>351.32149999999996</v>
      </c>
      <c r="L36" s="4">
        <f t="shared" si="5"/>
        <v>351.38759999999996</v>
      </c>
      <c r="M36" s="4">
        <f t="shared" si="4"/>
        <v>351.18048666666664</v>
      </c>
      <c r="N36" s="9">
        <f t="shared" si="6"/>
        <v>959.0697872686461</v>
      </c>
      <c r="O36" s="18">
        <f t="shared" si="7"/>
        <v>12.46781628102984</v>
      </c>
    </row>
    <row r="37" spans="1:15" ht="12.75">
      <c r="A37">
        <v>26</v>
      </c>
      <c r="B37" s="14">
        <v>96.52</v>
      </c>
      <c r="C37" s="5">
        <v>270</v>
      </c>
      <c r="D37" s="5">
        <v>541</v>
      </c>
      <c r="E37" s="5">
        <v>814</v>
      </c>
      <c r="F37" s="5">
        <v>1085</v>
      </c>
      <c r="G37" s="5">
        <v>1358</v>
      </c>
      <c r="H37" s="4">
        <f t="shared" si="0"/>
        <v>356.93999999999994</v>
      </c>
      <c r="I37" s="4">
        <f t="shared" si="1"/>
        <v>357.60099999999994</v>
      </c>
      <c r="J37" s="4">
        <f t="shared" si="2"/>
        <v>358.70266666666663</v>
      </c>
      <c r="K37" s="4">
        <f t="shared" si="3"/>
        <v>358.5925</v>
      </c>
      <c r="L37" s="4">
        <f t="shared" si="5"/>
        <v>359.05519999999996</v>
      </c>
      <c r="M37" s="4">
        <f t="shared" si="4"/>
        <v>358.1782733333333</v>
      </c>
      <c r="N37" s="9">
        <f t="shared" si="6"/>
        <v>997.6723459763322</v>
      </c>
      <c r="O37" s="18">
        <f t="shared" si="7"/>
        <v>12.966528932271034</v>
      </c>
    </row>
    <row r="38" spans="1:15" ht="12.75">
      <c r="A38">
        <v>27</v>
      </c>
      <c r="B38" s="14">
        <v>99.55</v>
      </c>
      <c r="C38" s="5">
        <v>279</v>
      </c>
      <c r="D38" s="5">
        <v>558</v>
      </c>
      <c r="E38" s="5">
        <v>838</v>
      </c>
      <c r="F38" s="5">
        <v>1118</v>
      </c>
      <c r="G38" s="5">
        <v>1399</v>
      </c>
      <c r="H38" s="4">
        <f t="shared" si="0"/>
        <v>368.83799999999997</v>
      </c>
      <c r="I38" s="4">
        <f t="shared" si="1"/>
        <v>368.83799999999997</v>
      </c>
      <c r="J38" s="4">
        <f t="shared" si="2"/>
        <v>369.2786666666666</v>
      </c>
      <c r="K38" s="4">
        <f t="shared" si="3"/>
        <v>369.49899999999997</v>
      </c>
      <c r="L38" s="4">
        <f t="shared" si="5"/>
        <v>369.89559999999994</v>
      </c>
      <c r="M38" s="4">
        <f t="shared" si="4"/>
        <v>369.26985333333334</v>
      </c>
      <c r="N38" s="9">
        <f t="shared" si="6"/>
        <v>1060.4181809760664</v>
      </c>
      <c r="O38" s="18">
        <f t="shared" si="7"/>
        <v>13.465241583512228</v>
      </c>
    </row>
    <row r="39" spans="1:15" ht="12.75">
      <c r="A39">
        <v>28</v>
      </c>
      <c r="B39" s="14">
        <v>102.36</v>
      </c>
      <c r="C39" s="5">
        <v>287</v>
      </c>
      <c r="D39" s="5">
        <v>576</v>
      </c>
      <c r="E39" s="5">
        <v>864</v>
      </c>
      <c r="F39" s="5">
        <v>1153</v>
      </c>
      <c r="G39" s="5">
        <v>1441</v>
      </c>
      <c r="H39" s="4">
        <f t="shared" si="0"/>
        <v>379.41399999999993</v>
      </c>
      <c r="I39" s="4">
        <f t="shared" si="1"/>
        <v>380.73599999999993</v>
      </c>
      <c r="J39" s="4">
        <f t="shared" si="2"/>
        <v>380.73599999999993</v>
      </c>
      <c r="K39" s="4">
        <f t="shared" si="3"/>
        <v>381.06649999999996</v>
      </c>
      <c r="L39" s="4">
        <f t="shared" si="5"/>
        <v>381.00039999999996</v>
      </c>
      <c r="M39" s="4">
        <f t="shared" si="4"/>
        <v>380.59057999999993</v>
      </c>
      <c r="N39" s="9">
        <f t="shared" si="6"/>
        <v>1126.4334200642463</v>
      </c>
      <c r="O39" s="18">
        <f t="shared" si="7"/>
        <v>13.963954234753421</v>
      </c>
    </row>
    <row r="40" spans="1:15" ht="12.75">
      <c r="A40">
        <v>29</v>
      </c>
      <c r="B40" s="14">
        <v>106.27</v>
      </c>
      <c r="C40" s="5">
        <v>295</v>
      </c>
      <c r="D40" s="5">
        <v>592</v>
      </c>
      <c r="E40" s="5">
        <v>887</v>
      </c>
      <c r="F40" s="5">
        <v>1183</v>
      </c>
      <c r="G40" s="5">
        <v>1480</v>
      </c>
      <c r="H40" s="4">
        <f t="shared" si="0"/>
        <v>389.98999999999995</v>
      </c>
      <c r="I40" s="4">
        <f t="shared" si="1"/>
        <v>391.31199999999995</v>
      </c>
      <c r="J40" s="4">
        <f t="shared" si="2"/>
        <v>390.87133333333327</v>
      </c>
      <c r="K40" s="4">
        <f t="shared" si="3"/>
        <v>390.9814999999999</v>
      </c>
      <c r="L40" s="4">
        <f t="shared" si="5"/>
        <v>391.31199999999995</v>
      </c>
      <c r="M40" s="4">
        <f t="shared" si="4"/>
        <v>390.89336666666657</v>
      </c>
      <c r="N40" s="9">
        <f t="shared" si="6"/>
        <v>1188.245172724791</v>
      </c>
      <c r="O40" s="18">
        <f t="shared" si="7"/>
        <v>14.462666885994617</v>
      </c>
    </row>
    <row r="41" spans="1:15" ht="12.75">
      <c r="A41">
        <v>30</v>
      </c>
      <c r="B41" s="14">
        <v>108.71</v>
      </c>
      <c r="C41" s="5">
        <v>303</v>
      </c>
      <c r="D41" s="5">
        <v>607</v>
      </c>
      <c r="E41" s="5">
        <v>911</v>
      </c>
      <c r="F41" s="5">
        <v>1215</v>
      </c>
      <c r="G41" s="5">
        <v>1519</v>
      </c>
      <c r="H41" s="4">
        <f t="shared" si="0"/>
        <v>400.566</v>
      </c>
      <c r="I41" s="4">
        <f t="shared" si="1"/>
        <v>401.227</v>
      </c>
      <c r="J41" s="4">
        <f t="shared" si="2"/>
        <v>401.4473333333333</v>
      </c>
      <c r="K41" s="4">
        <f t="shared" si="3"/>
        <v>401.55749999999995</v>
      </c>
      <c r="L41" s="4">
        <f t="shared" si="5"/>
        <v>401.62359999999995</v>
      </c>
      <c r="M41" s="4">
        <f t="shared" si="4"/>
        <v>401.2842866666666</v>
      </c>
      <c r="N41" s="9">
        <f t="shared" si="6"/>
        <v>1252.2578579739516</v>
      </c>
      <c r="O41" s="18">
        <f t="shared" si="7"/>
        <v>14.961379537235809</v>
      </c>
    </row>
    <row r="42" spans="1:15" ht="12.75">
      <c r="A42">
        <v>31</v>
      </c>
      <c r="B42" s="14">
        <v>112.08</v>
      </c>
      <c r="C42" s="5">
        <v>310</v>
      </c>
      <c r="D42" s="5">
        <v>622</v>
      </c>
      <c r="E42" s="5">
        <v>934</v>
      </c>
      <c r="F42" s="5">
        <v>1245</v>
      </c>
      <c r="G42" s="5">
        <v>1557</v>
      </c>
      <c r="H42" s="4">
        <f t="shared" si="0"/>
        <v>409.81999999999994</v>
      </c>
      <c r="I42" s="4">
        <f t="shared" si="1"/>
        <v>411.14199999999994</v>
      </c>
      <c r="J42" s="4">
        <f t="shared" si="2"/>
        <v>411.5826666666666</v>
      </c>
      <c r="K42" s="4">
        <f t="shared" si="3"/>
        <v>411.47249999999997</v>
      </c>
      <c r="L42" s="4">
        <f t="shared" si="5"/>
        <v>411.6708</v>
      </c>
      <c r="M42" s="4">
        <f t="shared" si="4"/>
        <v>411.13759333333326</v>
      </c>
      <c r="N42" s="9">
        <f t="shared" si="6"/>
        <v>1314.509823488615</v>
      </c>
      <c r="O42" s="18">
        <f t="shared" si="7"/>
        <v>15.460092188477004</v>
      </c>
    </row>
    <row r="43" spans="1:15" ht="12.75">
      <c r="A43">
        <v>32</v>
      </c>
      <c r="B43" s="14">
        <v>114.87</v>
      </c>
      <c r="C43" s="5">
        <v>318</v>
      </c>
      <c r="D43" s="5">
        <v>639</v>
      </c>
      <c r="E43" s="5">
        <v>957</v>
      </c>
      <c r="F43" s="5">
        <v>1278</v>
      </c>
      <c r="G43" s="5">
        <v>1597</v>
      </c>
      <c r="H43" s="4">
        <f t="shared" si="0"/>
        <v>420.39599999999996</v>
      </c>
      <c r="I43" s="4">
        <f t="shared" si="1"/>
        <v>422.37899999999996</v>
      </c>
      <c r="J43" s="4">
        <f t="shared" si="2"/>
        <v>421.7179999999999</v>
      </c>
      <c r="K43" s="4">
        <f t="shared" si="3"/>
        <v>422.37899999999996</v>
      </c>
      <c r="L43" s="4">
        <f t="shared" si="5"/>
        <v>422.2468</v>
      </c>
      <c r="M43" s="4">
        <f t="shared" si="4"/>
        <v>421.82375999999994</v>
      </c>
      <c r="N43" s="9">
        <f t="shared" si="6"/>
        <v>1383.7305658710154</v>
      </c>
      <c r="O43" s="18">
        <f t="shared" si="7"/>
        <v>15.958804839718196</v>
      </c>
    </row>
    <row r="44" spans="1:15" ht="12.75">
      <c r="A44">
        <v>33</v>
      </c>
      <c r="B44" s="14">
        <v>117.32</v>
      </c>
      <c r="C44" s="5">
        <v>325</v>
      </c>
      <c r="D44" s="5">
        <v>652</v>
      </c>
      <c r="E44" s="5">
        <v>977</v>
      </c>
      <c r="F44" s="5">
        <v>1303</v>
      </c>
      <c r="G44" s="5">
        <v>1631</v>
      </c>
      <c r="H44" s="4">
        <f t="shared" si="0"/>
        <v>429.6499999999999</v>
      </c>
      <c r="I44" s="4">
        <f t="shared" si="1"/>
        <v>430.9719999999999</v>
      </c>
      <c r="J44" s="4">
        <f t="shared" si="2"/>
        <v>430.5313333333333</v>
      </c>
      <c r="K44" s="4">
        <f t="shared" si="3"/>
        <v>430.64149999999995</v>
      </c>
      <c r="L44" s="4">
        <f t="shared" si="5"/>
        <v>431.23639999999995</v>
      </c>
      <c r="M44" s="4">
        <f t="shared" si="4"/>
        <v>430.6062466666666</v>
      </c>
      <c r="N44" s="9">
        <f t="shared" si="6"/>
        <v>1441.949692419238</v>
      </c>
      <c r="O44" s="18">
        <f t="shared" si="7"/>
        <v>16.45751749095939</v>
      </c>
    </row>
    <row r="45" spans="1:15" ht="12.75">
      <c r="A45">
        <v>34</v>
      </c>
      <c r="B45" s="14">
        <v>119.97</v>
      </c>
      <c r="C45" s="5">
        <v>332</v>
      </c>
      <c r="D45" s="5">
        <v>665</v>
      </c>
      <c r="E45" s="5">
        <v>997</v>
      </c>
      <c r="F45" s="5">
        <v>1331</v>
      </c>
      <c r="G45" s="5">
        <v>1674</v>
      </c>
      <c r="H45" s="4">
        <f t="shared" si="0"/>
        <v>438.90399999999994</v>
      </c>
      <c r="I45" s="4">
        <f t="shared" si="1"/>
        <v>439.56499999999994</v>
      </c>
      <c r="J45" s="4">
        <f t="shared" si="2"/>
        <v>439.3446666666666</v>
      </c>
      <c r="K45" s="4">
        <f t="shared" si="3"/>
        <v>439.89549999999997</v>
      </c>
      <c r="L45" s="4">
        <f t="shared" si="5"/>
        <v>442.6056</v>
      </c>
      <c r="M45" s="4">
        <f t="shared" si="4"/>
        <v>440.06295333333327</v>
      </c>
      <c r="N45" s="9">
        <f t="shared" si="6"/>
        <v>1505.979553105906</v>
      </c>
      <c r="O45" s="18">
        <f t="shared" si="7"/>
        <v>16.956230142200585</v>
      </c>
    </row>
    <row r="46" spans="1:15" ht="12.75">
      <c r="A46">
        <v>35</v>
      </c>
      <c r="B46" s="14">
        <v>2.9</v>
      </c>
      <c r="C46" s="5">
        <v>337</v>
      </c>
      <c r="D46" s="5">
        <v>675</v>
      </c>
      <c r="E46" s="5">
        <v>1012</v>
      </c>
      <c r="F46" s="5">
        <v>1351</v>
      </c>
      <c r="G46" s="5">
        <v>1690</v>
      </c>
      <c r="H46" s="4">
        <f t="shared" si="0"/>
        <v>445.51399999999995</v>
      </c>
      <c r="I46" s="4">
        <f t="shared" si="1"/>
        <v>446.17499999999995</v>
      </c>
      <c r="J46" s="4">
        <f t="shared" si="2"/>
        <v>445.9546666666666</v>
      </c>
      <c r="K46" s="4">
        <f t="shared" si="3"/>
        <v>446.5054999999999</v>
      </c>
      <c r="L46" s="4">
        <f t="shared" si="5"/>
        <v>446.83599999999996</v>
      </c>
      <c r="M46" s="4">
        <f t="shared" si="4"/>
        <v>446.19703333333325</v>
      </c>
      <c r="N46" s="9">
        <f t="shared" si="6"/>
        <v>1548.2561513662</v>
      </c>
      <c r="O46" s="18">
        <f t="shared" si="7"/>
        <v>17.454942793441777</v>
      </c>
    </row>
    <row r="47" spans="1:15" ht="12.75">
      <c r="A47">
        <v>36</v>
      </c>
      <c r="B47" s="14">
        <v>4.24</v>
      </c>
      <c r="C47" s="5">
        <v>342</v>
      </c>
      <c r="D47" s="5">
        <v>687</v>
      </c>
      <c r="E47" s="5">
        <v>1029</v>
      </c>
      <c r="F47" s="5">
        <v>1373</v>
      </c>
      <c r="G47" s="5">
        <v>1716</v>
      </c>
      <c r="H47" s="4">
        <f t="shared" si="0"/>
        <v>452.12399999999997</v>
      </c>
      <c r="I47" s="4">
        <f t="shared" si="1"/>
        <v>454.10699999999997</v>
      </c>
      <c r="J47" s="4">
        <f t="shared" si="2"/>
        <v>453.4459999999999</v>
      </c>
      <c r="K47" s="4">
        <f t="shared" si="3"/>
        <v>453.77649999999994</v>
      </c>
      <c r="L47" s="4">
        <f t="shared" si="5"/>
        <v>453.71039999999994</v>
      </c>
      <c r="M47" s="4">
        <f t="shared" si="4"/>
        <v>453.4327799999999</v>
      </c>
      <c r="N47" s="9">
        <f t="shared" si="6"/>
        <v>1598.8778425226728</v>
      </c>
      <c r="O47" s="18">
        <f t="shared" si="7"/>
        <v>17.953655444682973</v>
      </c>
    </row>
    <row r="48" spans="1:15" ht="12.75">
      <c r="A48">
        <v>37</v>
      </c>
      <c r="B48" s="14">
        <v>6.77</v>
      </c>
      <c r="C48" s="5">
        <v>350</v>
      </c>
      <c r="D48" s="5">
        <v>697</v>
      </c>
      <c r="E48" s="5">
        <v>1047</v>
      </c>
      <c r="F48" s="5">
        <v>1396</v>
      </c>
      <c r="G48" s="5">
        <v>1746</v>
      </c>
      <c r="H48" s="4">
        <f t="shared" si="0"/>
        <v>462.69999999999993</v>
      </c>
      <c r="I48" s="4">
        <f t="shared" si="1"/>
        <v>460.7169999999999</v>
      </c>
      <c r="J48" s="4">
        <f t="shared" si="2"/>
        <v>461.37799999999993</v>
      </c>
      <c r="K48" s="4">
        <f t="shared" si="3"/>
        <v>461.37799999999993</v>
      </c>
      <c r="L48" s="4">
        <f t="shared" si="5"/>
        <v>461.6423999999999</v>
      </c>
      <c r="M48" s="4">
        <f t="shared" si="4"/>
        <v>461.5630799999999</v>
      </c>
      <c r="N48" s="9">
        <f t="shared" si="6"/>
        <v>1656.72941356055</v>
      </c>
      <c r="O48" s="18">
        <f t="shared" si="7"/>
        <v>18.45236809592416</v>
      </c>
    </row>
    <row r="49" spans="1:15" ht="12.75">
      <c r="A49">
        <v>38</v>
      </c>
      <c r="B49" s="14">
        <v>9.86</v>
      </c>
      <c r="C49" s="5">
        <v>356</v>
      </c>
      <c r="D49" s="5">
        <v>711</v>
      </c>
      <c r="E49" s="5">
        <v>1067</v>
      </c>
      <c r="F49" s="5">
        <v>1424</v>
      </c>
      <c r="G49" s="5">
        <v>1780</v>
      </c>
      <c r="H49" s="4">
        <f t="shared" si="0"/>
        <v>470.63199999999995</v>
      </c>
      <c r="I49" s="4">
        <f t="shared" si="1"/>
        <v>469.97099999999995</v>
      </c>
      <c r="J49" s="4">
        <f t="shared" si="2"/>
        <v>470.19133333333326</v>
      </c>
      <c r="K49" s="4">
        <f t="shared" si="3"/>
        <v>470.63199999999995</v>
      </c>
      <c r="L49" s="4">
        <f t="shared" si="5"/>
        <v>470.63199999999995</v>
      </c>
      <c r="M49" s="4">
        <f t="shared" si="4"/>
        <v>470.4116666666666</v>
      </c>
      <c r="N49" s="9">
        <f t="shared" si="6"/>
        <v>1720.8603395616694</v>
      </c>
      <c r="O49" s="18">
        <f t="shared" si="7"/>
        <v>18.95108074716536</v>
      </c>
    </row>
    <row r="50" spans="1:15" ht="12.75">
      <c r="A50">
        <v>39</v>
      </c>
      <c r="B50" s="14">
        <v>13.08</v>
      </c>
      <c r="C50" s="5">
        <v>360</v>
      </c>
      <c r="D50" s="5">
        <v>721</v>
      </c>
      <c r="E50" s="5">
        <v>1081</v>
      </c>
      <c r="F50" s="5">
        <v>1442</v>
      </c>
      <c r="G50" s="5">
        <v>1802</v>
      </c>
      <c r="H50" s="4">
        <f t="shared" si="0"/>
        <v>475.91999999999996</v>
      </c>
      <c r="I50" s="4">
        <f t="shared" si="1"/>
        <v>476.58099999999996</v>
      </c>
      <c r="J50" s="4">
        <f t="shared" si="2"/>
        <v>476.36066666666665</v>
      </c>
      <c r="K50" s="4">
        <f t="shared" si="3"/>
        <v>476.58099999999996</v>
      </c>
      <c r="L50" s="4">
        <f t="shared" si="5"/>
        <v>476.44879999999995</v>
      </c>
      <c r="M50" s="4">
        <f t="shared" si="4"/>
        <v>476.3782933333333</v>
      </c>
      <c r="N50" s="9">
        <f t="shared" si="6"/>
        <v>1764.791428254697</v>
      </c>
      <c r="O50" s="18">
        <f t="shared" si="7"/>
        <v>19.449793398406552</v>
      </c>
    </row>
    <row r="51" spans="1:15" ht="12.75">
      <c r="A51">
        <v>40</v>
      </c>
      <c r="B51" s="14">
        <v>17.03</v>
      </c>
      <c r="C51" s="5">
        <v>365</v>
      </c>
      <c r="D51" s="5">
        <v>729</v>
      </c>
      <c r="E51" s="5">
        <v>1094</v>
      </c>
      <c r="F51" s="5">
        <v>1461</v>
      </c>
      <c r="G51" s="5">
        <v>1826</v>
      </c>
      <c r="H51" s="4">
        <f t="shared" si="0"/>
        <v>482.5299999999999</v>
      </c>
      <c r="I51" s="4">
        <f t="shared" si="1"/>
        <v>481.8689999999999</v>
      </c>
      <c r="J51" s="4">
        <f t="shared" si="2"/>
        <v>482.0893333333333</v>
      </c>
      <c r="K51" s="4">
        <f t="shared" si="3"/>
        <v>482.86049999999994</v>
      </c>
      <c r="L51" s="4">
        <f t="shared" si="5"/>
        <v>482.79439999999994</v>
      </c>
      <c r="M51" s="4">
        <f t="shared" si="4"/>
        <v>482.4286466666666</v>
      </c>
      <c r="N51" s="9">
        <f t="shared" si="6"/>
        <v>1809.9043924539976</v>
      </c>
      <c r="O51" s="18">
        <f t="shared" si="7"/>
        <v>19.948506049647747</v>
      </c>
    </row>
    <row r="52" spans="1:15" ht="12.75">
      <c r="A52">
        <v>41</v>
      </c>
      <c r="B52" s="14">
        <v>21.67</v>
      </c>
      <c r="C52" s="5">
        <v>369</v>
      </c>
      <c r="D52" s="5">
        <v>737</v>
      </c>
      <c r="E52" s="5">
        <v>1107</v>
      </c>
      <c r="F52" s="5">
        <v>1477</v>
      </c>
      <c r="G52" s="5">
        <v>1846</v>
      </c>
      <c r="H52" s="4">
        <f t="shared" si="0"/>
        <v>487.8179999999999</v>
      </c>
      <c r="I52" s="4">
        <f t="shared" si="1"/>
        <v>487.1569999999999</v>
      </c>
      <c r="J52" s="4">
        <f t="shared" si="2"/>
        <v>487.8179999999999</v>
      </c>
      <c r="K52" s="4">
        <f t="shared" si="3"/>
        <v>488.14849999999996</v>
      </c>
      <c r="L52" s="4">
        <f t="shared" si="5"/>
        <v>488.08239999999995</v>
      </c>
      <c r="M52" s="4">
        <f t="shared" si="4"/>
        <v>487.80477999999994</v>
      </c>
      <c r="N52" s="9">
        <f t="shared" si="6"/>
        <v>1850.4679205265463</v>
      </c>
      <c r="O52" s="18">
        <f t="shared" si="7"/>
        <v>20.447218700888936</v>
      </c>
    </row>
    <row r="53" spans="1:15" ht="12.75">
      <c r="A53">
        <v>42</v>
      </c>
      <c r="B53" s="14">
        <v>25.98</v>
      </c>
      <c r="C53" s="5">
        <v>375</v>
      </c>
      <c r="D53" s="5">
        <v>750</v>
      </c>
      <c r="E53" s="5">
        <v>1124</v>
      </c>
      <c r="F53" s="5">
        <v>1500</v>
      </c>
      <c r="G53" s="5">
        <v>1875</v>
      </c>
      <c r="H53" s="4">
        <f t="shared" si="0"/>
        <v>495.74999999999994</v>
      </c>
      <c r="I53" s="4">
        <f t="shared" si="1"/>
        <v>495.74999999999994</v>
      </c>
      <c r="J53" s="4">
        <f t="shared" si="2"/>
        <v>495.3093333333333</v>
      </c>
      <c r="K53" s="4">
        <f t="shared" si="3"/>
        <v>495.74999999999994</v>
      </c>
      <c r="L53" s="4">
        <f t="shared" si="5"/>
        <v>495.7499999999999</v>
      </c>
      <c r="M53" s="4">
        <f t="shared" si="4"/>
        <v>495.66186666666664</v>
      </c>
      <c r="N53" s="9">
        <f t="shared" si="6"/>
        <v>1910.5590873108276</v>
      </c>
      <c r="O53" s="18">
        <f t="shared" si="7"/>
        <v>20.945931352130135</v>
      </c>
    </row>
    <row r="54" spans="1:15" ht="12.75">
      <c r="A54">
        <v>43</v>
      </c>
      <c r="B54" s="14">
        <v>35.88</v>
      </c>
      <c r="C54" s="5">
        <v>381</v>
      </c>
      <c r="D54" s="5">
        <v>763</v>
      </c>
      <c r="E54" s="5">
        <v>1143</v>
      </c>
      <c r="F54" s="5">
        <v>1526</v>
      </c>
      <c r="G54" s="5">
        <v>1908</v>
      </c>
      <c r="H54" s="4">
        <f t="shared" si="0"/>
        <v>503.68199999999996</v>
      </c>
      <c r="I54" s="4">
        <f t="shared" si="1"/>
        <v>504.34299999999996</v>
      </c>
      <c r="J54" s="4">
        <f t="shared" si="2"/>
        <v>503.68199999999996</v>
      </c>
      <c r="K54" s="4">
        <f t="shared" si="3"/>
        <v>504.34299999999996</v>
      </c>
      <c r="L54" s="4">
        <f t="shared" si="5"/>
        <v>504.4752</v>
      </c>
      <c r="M54" s="4">
        <f t="shared" si="4"/>
        <v>504.1050399999999</v>
      </c>
      <c r="N54" s="9">
        <f t="shared" si="6"/>
        <v>1976.2029184357343</v>
      </c>
      <c r="O54" s="18">
        <f t="shared" si="7"/>
        <v>21.444644003371327</v>
      </c>
    </row>
    <row r="55" spans="1:15" ht="12.75">
      <c r="A55">
        <v>44</v>
      </c>
      <c r="B55" s="14">
        <v>40.98</v>
      </c>
      <c r="C55" s="5">
        <v>387</v>
      </c>
      <c r="D55" s="5">
        <v>775</v>
      </c>
      <c r="E55" s="5">
        <v>1161</v>
      </c>
      <c r="F55" s="5">
        <v>1549</v>
      </c>
      <c r="G55" s="5">
        <v>1937</v>
      </c>
      <c r="H55" s="4">
        <f t="shared" si="0"/>
        <v>511.6139999999999</v>
      </c>
      <c r="I55" s="4">
        <f t="shared" si="1"/>
        <v>512.275</v>
      </c>
      <c r="J55" s="4">
        <f t="shared" si="2"/>
        <v>511.614</v>
      </c>
      <c r="K55" s="4">
        <f t="shared" si="3"/>
        <v>511.94449999999995</v>
      </c>
      <c r="L55" s="4">
        <f t="shared" si="5"/>
        <v>512.1427999999999</v>
      </c>
      <c r="M55" s="4">
        <f t="shared" si="4"/>
        <v>511.91805999999997</v>
      </c>
      <c r="N55" s="9">
        <f t="shared" si="6"/>
        <v>2037.9351498293765</v>
      </c>
      <c r="O55" s="18">
        <f t="shared" si="7"/>
        <v>21.943356654612522</v>
      </c>
    </row>
    <row r="56" spans="1:15" ht="12.75">
      <c r="A56">
        <v>45</v>
      </c>
      <c r="B56" s="14">
        <v>47.85</v>
      </c>
      <c r="C56" s="5">
        <v>393</v>
      </c>
      <c r="D56" s="5">
        <v>786</v>
      </c>
      <c r="E56" s="5">
        <v>1179</v>
      </c>
      <c r="F56" s="5">
        <v>1571</v>
      </c>
      <c r="G56" s="5">
        <v>1966</v>
      </c>
      <c r="H56" s="4">
        <f t="shared" si="0"/>
        <v>519.5459999999999</v>
      </c>
      <c r="I56" s="4">
        <f t="shared" si="1"/>
        <v>519.5459999999999</v>
      </c>
      <c r="J56" s="4">
        <f t="shared" si="2"/>
        <v>519.5459999999999</v>
      </c>
      <c r="K56" s="4">
        <f t="shared" si="3"/>
        <v>519.2154999999999</v>
      </c>
      <c r="L56" s="4">
        <f t="shared" si="5"/>
        <v>519.8104</v>
      </c>
      <c r="M56" s="4">
        <f t="shared" si="4"/>
        <v>519.5327799999999</v>
      </c>
      <c r="N56" s="9">
        <f t="shared" si="6"/>
        <v>2099.014151476065</v>
      </c>
      <c r="O56" s="18">
        <f t="shared" si="7"/>
        <v>22.442069305853714</v>
      </c>
    </row>
    <row r="57" spans="1:15" ht="12.75">
      <c r="A57">
        <v>46</v>
      </c>
      <c r="B57" s="14">
        <v>53.48</v>
      </c>
      <c r="C57" s="5">
        <v>396</v>
      </c>
      <c r="D57" s="5">
        <v>793</v>
      </c>
      <c r="E57" s="5">
        <v>1190</v>
      </c>
      <c r="F57" s="5">
        <v>1587</v>
      </c>
      <c r="G57" s="5">
        <v>1984</v>
      </c>
      <c r="H57" s="4">
        <f t="shared" si="0"/>
        <v>523.512</v>
      </c>
      <c r="I57" s="4">
        <f t="shared" si="1"/>
        <v>524.1729999999999</v>
      </c>
      <c r="J57" s="4">
        <f t="shared" si="2"/>
        <v>524.3933333333333</v>
      </c>
      <c r="K57" s="4">
        <f t="shared" si="3"/>
        <v>524.5034999999999</v>
      </c>
      <c r="L57" s="4">
        <f t="shared" si="5"/>
        <v>524.5695999999999</v>
      </c>
      <c r="M57" s="4">
        <f t="shared" si="4"/>
        <v>524.2302866666666</v>
      </c>
      <c r="N57" s="9">
        <f t="shared" si="6"/>
        <v>2137.143447569212</v>
      </c>
      <c r="O57" s="18">
        <f t="shared" si="7"/>
        <v>22.94078195709491</v>
      </c>
    </row>
    <row r="58" spans="1:15" ht="12.75">
      <c r="A58">
        <v>47</v>
      </c>
      <c r="B58" s="14">
        <v>58.76</v>
      </c>
      <c r="C58" s="5">
        <v>401</v>
      </c>
      <c r="D58" s="5">
        <v>803</v>
      </c>
      <c r="E58" s="5">
        <v>1205</v>
      </c>
      <c r="F58" s="5">
        <v>1607</v>
      </c>
      <c r="G58" s="5">
        <v>2009</v>
      </c>
      <c r="H58" s="4">
        <f t="shared" si="0"/>
        <v>530.122</v>
      </c>
      <c r="I58" s="4">
        <f t="shared" si="1"/>
        <v>530.7829999999999</v>
      </c>
      <c r="J58" s="4">
        <f t="shared" si="2"/>
        <v>531.0033333333332</v>
      </c>
      <c r="K58" s="4">
        <f t="shared" si="3"/>
        <v>531.1134999999999</v>
      </c>
      <c r="L58" s="4">
        <f t="shared" si="5"/>
        <v>531.1795999999999</v>
      </c>
      <c r="M58" s="4">
        <f t="shared" si="4"/>
        <v>530.8402866666665</v>
      </c>
      <c r="N58" s="9">
        <f t="shared" si="6"/>
        <v>2191.3775462799895</v>
      </c>
      <c r="O58" s="18">
        <f t="shared" si="7"/>
        <v>23.4394946083361</v>
      </c>
    </row>
    <row r="59" spans="1:15" ht="12.75">
      <c r="A59">
        <v>48</v>
      </c>
      <c r="B59" s="14">
        <v>63.61</v>
      </c>
      <c r="C59" s="5">
        <v>404</v>
      </c>
      <c r="D59" s="5">
        <v>808</v>
      </c>
      <c r="E59" s="5">
        <v>1214</v>
      </c>
      <c r="F59" s="5">
        <v>1619</v>
      </c>
      <c r="G59" s="5">
        <v>2025</v>
      </c>
      <c r="H59" s="4">
        <f t="shared" si="0"/>
        <v>534.088</v>
      </c>
      <c r="I59" s="4">
        <f t="shared" si="1"/>
        <v>534.088</v>
      </c>
      <c r="J59" s="4">
        <f t="shared" si="2"/>
        <v>534.9693333333333</v>
      </c>
      <c r="K59" s="4">
        <f t="shared" si="3"/>
        <v>535.0794999999999</v>
      </c>
      <c r="L59" s="4">
        <f t="shared" si="5"/>
        <v>535.41</v>
      </c>
      <c r="M59" s="4">
        <f t="shared" si="4"/>
        <v>534.7269666666666</v>
      </c>
      <c r="N59" s="9">
        <f t="shared" si="6"/>
        <v>2223.5844598872873</v>
      </c>
      <c r="O59" s="18">
        <f t="shared" si="7"/>
        <v>23.938207259577293</v>
      </c>
    </row>
    <row r="63" ht="15.75">
      <c r="B63" s="12"/>
    </row>
  </sheetData>
  <printOptions/>
  <pageMargins left="0.7874015748031497" right="0.1968503937007874" top="0.3937007874015748" bottom="0.3937007874015748" header="0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2004-08-08T18:21:35Z</cp:lastPrinted>
  <dcterms:created xsi:type="dcterms:W3CDTF">2004-05-06T01:31:28Z</dcterms:created>
  <dcterms:modified xsi:type="dcterms:W3CDTF">2004-10-10T14:28:22Z</dcterms:modified>
  <cp:category/>
  <cp:version/>
  <cp:contentType/>
  <cp:contentStatus/>
</cp:coreProperties>
</file>